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6735"/>
  </bookViews>
  <sheets>
    <sheet name="Detailed" sheetId="9" r:id="rId1"/>
    <sheet name="SEF CF" sheetId="2" r:id="rId2"/>
  </sheets>
  <definedNames>
    <definedName name="_xlnm.Print_Titles" localSheetId="0">Detailed!$1:$10</definedName>
    <definedName name="_xlnm.Print_Titles" localSheetId="1">'SEF CF'!$1:$10</definedName>
  </definedNames>
  <calcPr calcId="145621"/>
</workbook>
</file>

<file path=xl/calcChain.xml><?xml version="1.0" encoding="utf-8"?>
<calcChain xmlns="http://schemas.openxmlformats.org/spreadsheetml/2006/main">
  <c r="F86" i="2" l="1"/>
  <c r="F83" i="2"/>
  <c r="F82" i="2"/>
  <c r="F81" i="2"/>
  <c r="F80" i="2"/>
  <c r="F79" i="2"/>
  <c r="F78" i="2"/>
  <c r="F73" i="2"/>
  <c r="F72" i="2"/>
  <c r="F67" i="2"/>
  <c r="F65" i="2"/>
  <c r="F64" i="2"/>
  <c r="F63" i="2"/>
  <c r="F62" i="2"/>
  <c r="F61" i="2"/>
  <c r="F60" i="2"/>
  <c r="F59" i="2"/>
  <c r="F54" i="2"/>
  <c r="F53" i="2"/>
  <c r="F52" i="2"/>
  <c r="F51" i="2"/>
  <c r="F50" i="2"/>
  <c r="F49" i="2"/>
  <c r="F48" i="2"/>
  <c r="F47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2" i="2"/>
  <c r="F21" i="2"/>
  <c r="F20" i="2"/>
  <c r="F19" i="2"/>
  <c r="F18" i="2"/>
  <c r="F17" i="2"/>
  <c r="F16" i="2"/>
  <c r="F15" i="2"/>
  <c r="F14" i="2"/>
  <c r="F13" i="2"/>
  <c r="E271" i="9" l="1"/>
  <c r="E264" i="9"/>
  <c r="E255" i="9"/>
  <c r="E251" i="9"/>
  <c r="E240" i="9"/>
  <c r="E236" i="9"/>
  <c r="E229" i="9"/>
  <c r="E222" i="9"/>
  <c r="E201" i="9"/>
  <c r="E184" i="9"/>
  <c r="E178" i="9"/>
  <c r="E170" i="9"/>
  <c r="E154" i="9"/>
  <c r="E144" i="9"/>
  <c r="E138" i="9"/>
  <c r="E132" i="9"/>
  <c r="E125" i="9"/>
  <c r="E119" i="9"/>
  <c r="E104" i="9"/>
  <c r="E99" i="9"/>
  <c r="E93" i="9"/>
  <c r="E87" i="9"/>
  <c r="E80" i="9"/>
  <c r="E70" i="9"/>
  <c r="E56" i="9"/>
  <c r="E47" i="9"/>
  <c r="E42" i="9"/>
  <c r="E37" i="9"/>
  <c r="E31" i="9"/>
  <c r="E26" i="9"/>
  <c r="E19" i="9"/>
  <c r="E13" i="9"/>
  <c r="E190" i="9" l="1"/>
  <c r="E161" i="9"/>
  <c r="E277" i="9"/>
  <c r="E244" i="9"/>
  <c r="E75" i="9"/>
  <c r="E246" i="9" l="1"/>
  <c r="E163" i="9"/>
  <c r="E280" i="9" l="1"/>
  <c r="E283" i="9" s="1"/>
</calcChain>
</file>

<file path=xl/sharedStrings.xml><?xml version="1.0" encoding="utf-8"?>
<sst xmlns="http://schemas.openxmlformats.org/spreadsheetml/2006/main" count="347" uniqueCount="265">
  <si>
    <t>MUNICIPALITY OF TAAL</t>
  </si>
  <si>
    <t>Certified Correct:</t>
  </si>
  <si>
    <t>Republic of the Philippines</t>
  </si>
  <si>
    <t>Province of Batangas</t>
  </si>
  <si>
    <t>STATEMENT OF CASH FLOWS</t>
  </si>
  <si>
    <t>SPECIAL EDUCATION FUND (S.E.F.)</t>
  </si>
  <si>
    <t>Cash Flows From Operating Activities</t>
  </si>
  <si>
    <t>Cash Inflows</t>
  </si>
  <si>
    <t>Receipt of Notice of Cash Allocation</t>
  </si>
  <si>
    <t>Collection of Income/Revenues</t>
  </si>
  <si>
    <t>Receipt of Assistance and Subsidy from Other NGAs, LGUs and GOCCs</t>
  </si>
  <si>
    <t>Collection of Receivables</t>
  </si>
  <si>
    <t>Receipt of Inter-Agency Fund Transfers</t>
  </si>
  <si>
    <t>Receipt of Intra-Agency Fund Transfers</t>
  </si>
  <si>
    <t>Trust Receipts</t>
  </si>
  <si>
    <t>Other Receipts</t>
  </si>
  <si>
    <t>Adjustments</t>
  </si>
  <si>
    <t>Total Cash Inflows</t>
  </si>
  <si>
    <t>Cash Outflows</t>
  </si>
  <si>
    <t>Replenishment of Negotiated MDS Checks (for BTr)</t>
  </si>
  <si>
    <t>Remittance to National Treasury</t>
  </si>
  <si>
    <t>Payment of Expenses</t>
  </si>
  <si>
    <t>Purchase of Inventories</t>
  </si>
  <si>
    <t>Purchase of Consumables Biological Assets</t>
  </si>
  <si>
    <t>Grant of Cash Advances</t>
  </si>
  <si>
    <t>Prepayments</t>
  </si>
  <si>
    <t>Refund of Deposits</t>
  </si>
  <si>
    <t>Payment of Accounts Payable</t>
  </si>
  <si>
    <t>Remittance of Personnel Benefit Contributions and Mandatory Deductions</t>
  </si>
  <si>
    <t>Grant of Financial Assistance/Subsidy</t>
  </si>
  <si>
    <t>Release of Inter-Agency Fund Transfers</t>
  </si>
  <si>
    <t>Release of Intra-Agency Fund Transfers</t>
  </si>
  <si>
    <t>Other Disbursements</t>
  </si>
  <si>
    <t>Reversal of Unutilized NCA</t>
  </si>
  <si>
    <t>Total Cash Outflows</t>
  </si>
  <si>
    <t>Net Cash Provided by (Used In) Operating Activities</t>
  </si>
  <si>
    <t>Cash Flows From Investing  Activities</t>
  </si>
  <si>
    <t>Proceeds from Sale of Investment Property</t>
  </si>
  <si>
    <t>Proceeds from Sale/Disposal of Property, Plant and Equipment</t>
  </si>
  <si>
    <t>Sale of Investments</t>
  </si>
  <si>
    <t xml:space="preserve">Receipt of Cash Dividends </t>
  </si>
  <si>
    <t>Proceeds from Matured/Return of Investments</t>
  </si>
  <si>
    <t>Collection of Long-Term Loans</t>
  </si>
  <si>
    <t>Proceeds from Sale of Other Assets</t>
  </si>
  <si>
    <t>Purchase/Construction of Investment Property</t>
  </si>
  <si>
    <t>Purchase/Construction of Property, Plant &amp; Equipment</t>
  </si>
  <si>
    <t>Investments</t>
  </si>
  <si>
    <t>Purchase of Berear Biological Assets</t>
  </si>
  <si>
    <t>Purchase of Intangible Assets</t>
  </si>
  <si>
    <t>Grant of Loans</t>
  </si>
  <si>
    <t>Net Cash Provided by (Used In) Investing  Activities</t>
  </si>
  <si>
    <t>Cash Flows From Financing Activities</t>
  </si>
  <si>
    <t>Proceeds from Issuance of bills and bonds</t>
  </si>
  <si>
    <t>Proceeds from Domestic and Foreign Loans</t>
  </si>
  <si>
    <t>Payment of Long-Term Liabilities</t>
  </si>
  <si>
    <t>Redemption of Bills/Bonds Issued</t>
  </si>
  <si>
    <t>Payment of Interest Expense (BTR/NG Debt)</t>
  </si>
  <si>
    <t>Net Cash Provided by (Used In) Financing Activitie</t>
  </si>
  <si>
    <t>Increase (Decrease) in Cash and Cash Equivalent</t>
  </si>
  <si>
    <t>Effects of Exchange Rate Changes on Cash and Cash Equivalets</t>
  </si>
  <si>
    <t xml:space="preserve">                                                            </t>
  </si>
  <si>
    <t xml:space="preserve">                                                                  JOSELITO A. PANGANIBAN</t>
  </si>
  <si>
    <t xml:space="preserve">                                                                       Municipal Accountant</t>
  </si>
  <si>
    <t>Assistance from Local Government Units</t>
  </si>
  <si>
    <t>Advances for Operating Expenses</t>
  </si>
  <si>
    <t>Construction in Progress</t>
  </si>
  <si>
    <t>29</t>
  </si>
  <si>
    <t>30</t>
  </si>
  <si>
    <t>31</t>
  </si>
  <si>
    <t>32</t>
  </si>
  <si>
    <t>39</t>
  </si>
  <si>
    <t>33</t>
  </si>
  <si>
    <t>34</t>
  </si>
  <si>
    <t>35</t>
  </si>
  <si>
    <t>36</t>
  </si>
  <si>
    <t>37</t>
  </si>
  <si>
    <t>38</t>
  </si>
  <si>
    <t>40</t>
  </si>
  <si>
    <t>NOTES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</si>
  <si>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</si>
  <si>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</si>
  <si>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</si>
  <si>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</si>
  <si>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</si>
  <si>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</si>
  <si>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</si>
  <si>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</si>
  <si>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</si>
  <si>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</si>
  <si>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</si>
  <si>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</si>
  <si>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</si>
  <si>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</si>
  <si>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</si>
  <si>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</si>
  <si>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</si>
  <si>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</si>
  <si>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</si>
  <si>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</si>
  <si>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</si>
  <si>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</si>
  <si>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</si>
  <si>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</si>
  <si>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</si>
  <si>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</si>
  <si>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</si>
  <si>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</si>
  <si>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</si>
  <si>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</si>
  <si>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</si>
  <si>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</si>
  <si>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Cash and Cash Equivalents, January 1, 2016</t>
  </si>
  <si>
    <t>Receipt of Notice of Transfer of Cash Aloocation</t>
  </si>
  <si>
    <t>Receipt of NCA for Trust and other receipts</t>
  </si>
  <si>
    <t>Receipt of Working Fund for Foreign-Assisted Projects</t>
  </si>
  <si>
    <t>Collection of Tax Revenue</t>
  </si>
  <si>
    <t>Collection of Service and business income</t>
  </si>
  <si>
    <t>Collection of other income</t>
  </si>
  <si>
    <t>Receipt of shares, grants and donations</t>
  </si>
  <si>
    <t>Receipt of prior year's income</t>
  </si>
  <si>
    <t>Subsidy from Other National Government Agencies</t>
  </si>
  <si>
    <t>Assistance from Government-Owned and/or Controlled Corporation</t>
  </si>
  <si>
    <t>Collection of loans and receivables</t>
  </si>
  <si>
    <t>Collection of lease receivables</t>
  </si>
  <si>
    <t>Collection of receivables from audit disallowances</t>
  </si>
  <si>
    <t>Collection of other receivables</t>
  </si>
  <si>
    <t>Receipt of cash for the account of NGAs/LGUs/GOCCs</t>
  </si>
  <si>
    <t>Receipt of funds for the implementation of projects from NGAs/LGUs/GOCCs</t>
  </si>
  <si>
    <t>Receipt of funds for either inter-agency transactions</t>
  </si>
  <si>
    <t>Receipt of Funds from CO/Bureaus/Ros/Ous for the implementation of programs/projects</t>
  </si>
  <si>
    <t>Receipt of working fund for foreign-assisted projects</t>
  </si>
  <si>
    <t>Receipt of funds for oher intra-agency transactions</t>
  </si>
  <si>
    <t>Receipt of Disaster Risk Reduction and Management Fund</t>
  </si>
  <si>
    <t>Receipt of bail bonds</t>
  </si>
  <si>
    <t>Receipt of guaranty/security deposits</t>
  </si>
  <si>
    <t>Receipt of customers' deposits</t>
  </si>
  <si>
    <t>Collection of other trust receipts</t>
  </si>
  <si>
    <t>Advance collection of income</t>
  </si>
  <si>
    <t>Receipt of depodits on Letter of Credits</t>
  </si>
  <si>
    <t>Receipt of refund of guranty deposits</t>
  </si>
  <si>
    <t>Receipt of Payment for liquidated damages</t>
  </si>
  <si>
    <t>Unused Petty CashFund</t>
  </si>
  <si>
    <t>Other deffred credits</t>
  </si>
  <si>
    <t>Refund of overpayment of Personnel Services</t>
  </si>
  <si>
    <t>Refund of overpayment of Maintenance and Other Operating Expenses</t>
  </si>
  <si>
    <t>Receipt of refund of cash advances</t>
  </si>
  <si>
    <t>Proceeds from terminated treasury bills</t>
  </si>
  <si>
    <t>Collection from trust receipt from entities other than NGAs/LGUs/GOCCs</t>
  </si>
  <si>
    <t>Other miscellaneous receipts</t>
  </si>
  <si>
    <t>Restoration of cash for cancelled/lost/stale checks/ADA</t>
  </si>
  <si>
    <t>Restoration of cash for unreleased checks</t>
  </si>
  <si>
    <t>Other adjustments-inflows</t>
  </si>
  <si>
    <t>Payment of personnel services</t>
  </si>
  <si>
    <t>Payment of maintenance and other operating expenses</t>
  </si>
  <si>
    <t>Payment of financial expenses</t>
  </si>
  <si>
    <t>Payment of expenses pertaining to/incurred in the prior years</t>
  </si>
  <si>
    <t>Liquidation of Prior Year's cash advances</t>
  </si>
  <si>
    <t>Purchase of Inventories for sale</t>
  </si>
  <si>
    <t>Purchase of Inventories for distribution</t>
  </si>
  <si>
    <t>Purchase of Inventory held for consumption</t>
  </si>
  <si>
    <t>Purchase of raw materials inventory</t>
  </si>
  <si>
    <t>Purchase of livestock held for consumption/sale/distribution</t>
  </si>
  <si>
    <t>Purchase of trees, plants and crops held for consumption/sale/distribution</t>
  </si>
  <si>
    <t>Purchase of aquaculture</t>
  </si>
  <si>
    <t>Purchase of other consumable biological assets</t>
  </si>
  <si>
    <t>Advances for payroll</t>
  </si>
  <si>
    <t>Advances for special purpose/time-bound undertakings</t>
  </si>
  <si>
    <t>Advances to Officers and employees</t>
  </si>
  <si>
    <t>Advances to Contractors for repair and maintenance of property, plant and equipment (not capitalization)</t>
  </si>
  <si>
    <t>Prepaid Rent</t>
  </si>
  <si>
    <t>Prepaid Registration</t>
  </si>
  <si>
    <t>Prepaid Interest</t>
  </si>
  <si>
    <t>Prepaid Insurance</t>
  </si>
  <si>
    <t>Other Prepayments</t>
  </si>
  <si>
    <t>Payment of deposits on letter of credits</t>
  </si>
  <si>
    <t>Payment of guaranty deposits</t>
  </si>
  <si>
    <t>Payment of other deposits</t>
  </si>
  <si>
    <t>Remittance of taxe withheld not covered by TRA</t>
  </si>
  <si>
    <t>Remittance to GSIS/Pag-ibig/PhilHealth</t>
  </si>
  <si>
    <t>Remittance of personnel benefits contributions</t>
  </si>
  <si>
    <t>Remittance of other payables</t>
  </si>
  <si>
    <t>Subsidy to NGAs</t>
  </si>
  <si>
    <t>Grant of financial assistance to NGAs/LGUs/GOCCs</t>
  </si>
  <si>
    <t>Grant of financial assistance to NGOs/POs</t>
  </si>
  <si>
    <t>Payment of Internal Revenue Allotment</t>
  </si>
  <si>
    <t>Grant of other subsidies</t>
  </si>
  <si>
    <t>Advances to Procurement Service</t>
  </si>
  <si>
    <t>Advances to other NGAs/LGUs/GOCCs for purchase of goods/services as authorized by law</t>
  </si>
  <si>
    <t>Released of funds to NGAs, GOCCs LGUs for the implementation of projects</t>
  </si>
  <si>
    <t>Released of other inter-agency fund transfers</t>
  </si>
  <si>
    <t>Issuance of Working Fund to foreign service posts andregional consular officers</t>
  </si>
  <si>
    <t>Issuance of NTCA by CO/ROs to ROs/OUs</t>
  </si>
  <si>
    <t>Issuance of funding checks by HO/CO/ROs to ROs/OUs</t>
  </si>
  <si>
    <t>Other Disbursement</t>
  </si>
  <si>
    <t xml:space="preserve">Refund of excess income                                                                                                </t>
  </si>
  <si>
    <t>Refund of excess Working Fund/Fund transfers/Trust Fund</t>
  </si>
  <si>
    <t>Refund of bail bond</t>
  </si>
  <si>
    <t>Refund of guaranty/security deposit</t>
  </si>
  <si>
    <t>Refund of cash advances</t>
  </si>
  <si>
    <t>Reversion/Return of unused NCA</t>
  </si>
  <si>
    <t>Adjustment for dishonored checks</t>
  </si>
  <si>
    <t>Adjustment for cash shortage</t>
  </si>
  <si>
    <t>Reversing entry for unreleased checks in previous years</t>
  </si>
  <si>
    <t>Other adjustments-outflow</t>
  </si>
  <si>
    <t>Proceeds from sale of stocks/bonds/marketable securities</t>
  </si>
  <si>
    <t>Sale of investment in joint venture</t>
  </si>
  <si>
    <t>Sale of investment in associates</t>
  </si>
  <si>
    <t>Sale of Other Investments</t>
  </si>
  <si>
    <t>Receipts of Cash Dividends</t>
  </si>
  <si>
    <t>Redemptions of long term investments</t>
  </si>
  <si>
    <t>Proceeds from matured investments</t>
  </si>
  <si>
    <t>Proceeds from the return on investment in joint venture</t>
  </si>
  <si>
    <t>Proceeds from the return on investment in associates</t>
  </si>
  <si>
    <t>Collection of Long Term Loans</t>
  </si>
  <si>
    <t>Repayment of long term-loans by GOCC/GFI</t>
  </si>
  <si>
    <t>Purchase of Land</t>
  </si>
  <si>
    <t>Payment for Land Improvements</t>
  </si>
  <si>
    <t>Construction of Infrastructure assets</t>
  </si>
  <si>
    <t>Purchase of machinery and equipment</t>
  </si>
  <si>
    <t>Construction of buildings and other structures</t>
  </si>
  <si>
    <t>Purchase of transportation equipment</t>
  </si>
  <si>
    <t>Purchase of furniture, fixtures and books</t>
  </si>
  <si>
    <t>Payments for leased assets improvements</t>
  </si>
  <si>
    <t>Construction/Acquisition of heritage assets</t>
  </si>
  <si>
    <t>Purchase of Other property, plant and Equipment</t>
  </si>
  <si>
    <t>Payment of right-of-way</t>
  </si>
  <si>
    <t>Advances to contractors</t>
  </si>
  <si>
    <t>Payment of guaranty deposit</t>
  </si>
  <si>
    <t>Payment of retention fee to contractors</t>
  </si>
  <si>
    <t>Payment of other fees charged to the projects</t>
  </si>
  <si>
    <t>Payment of incidental expenses</t>
  </si>
  <si>
    <t>Payment for rehabilitation of property, plant and equipment(capitalized repair)</t>
  </si>
  <si>
    <t>Payment of accounts payable for the construction of property, plant and equipment</t>
  </si>
  <si>
    <t>Investment in stocks/bonds/marketable securities</t>
  </si>
  <si>
    <t>Investment in GOCC/GFI</t>
  </si>
  <si>
    <t>Investment in joint venture</t>
  </si>
  <si>
    <t>Investment in associates</t>
  </si>
  <si>
    <t>Other long-term investments</t>
  </si>
  <si>
    <t>Purchase of breeding stocks</t>
  </si>
  <si>
    <t>Purchase of livestock</t>
  </si>
  <si>
    <t>Purchase of trees, plants and crops</t>
  </si>
  <si>
    <t>Purchase of other bearer biological assets</t>
  </si>
  <si>
    <t>Purchase of computer software</t>
  </si>
  <si>
    <t>Purchase of other intangible assets</t>
  </si>
  <si>
    <t>Release of funds for sub-loans</t>
  </si>
  <si>
    <t>Proceeds from issuance of bill</t>
  </si>
  <si>
    <t>Proceeds from issuance of bonds</t>
  </si>
  <si>
    <t>Proceeds from issuance of notes payable</t>
  </si>
  <si>
    <t>Proceeds from domestic loans</t>
  </si>
  <si>
    <t>Proceeds from foreign loans</t>
  </si>
  <si>
    <t>Payment of notes payable</t>
  </si>
  <si>
    <t>Payment of domestic loans</t>
  </si>
  <si>
    <t>Payment of foreign loans</t>
  </si>
  <si>
    <t>Payment of finance lease payable</t>
  </si>
  <si>
    <t>Payment of other long-term liabilities</t>
  </si>
  <si>
    <t>Payment for redemption of treasury bills</t>
  </si>
  <si>
    <t>Payment for redemption of bonds</t>
  </si>
  <si>
    <t>DETAILED STATEMENT OF CASH FLOWS</t>
  </si>
  <si>
    <t>Cash and Cash Equivalents, December  31, 2016</t>
  </si>
  <si>
    <t>As of March 31, 2017</t>
  </si>
  <si>
    <t>Release of othe intra-agency fund transfers</t>
  </si>
  <si>
    <t>Cash and Cash Equivalents, Beginning</t>
  </si>
  <si>
    <t>Cash and Cash Equivalents, Ending</t>
  </si>
  <si>
    <t>sgd</t>
  </si>
  <si>
    <t xml:space="preserve">                                                                                    sgd.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</si>
</sst>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4" fillId="0" borderId="0" xfId="1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2" fillId="0" borderId="6" xfId="0" applyFont="1" applyBorder="1"/>
    <xf numFmtId="43" fontId="2" fillId="0" borderId="0" xfId="1" applyFont="1" applyBorder="1"/>
    <xf numFmtId="43" fontId="2" fillId="0" borderId="6" xfId="1" applyFont="1" applyBorder="1"/>
    <xf numFmtId="0" fontId="2" fillId="0" borderId="5" xfId="0" applyFont="1" applyBorder="1"/>
    <xf numFmtId="0" fontId="2" fillId="0" borderId="0" xfId="0" applyFont="1" applyAlignment="1">
      <alignment vertical="center" wrapText="1"/>
    </xf>
    <xf numFmtId="43" fontId="2" fillId="0" borderId="7" xfId="1" applyFont="1" applyBorder="1"/>
    <xf numFmtId="43" fontId="3" fillId="0" borderId="8" xfId="1" applyFont="1" applyBorder="1"/>
    <xf numFmtId="43" fontId="2" fillId="0" borderId="8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top"/>
    </xf>
    <xf numFmtId="43" fontId="3" fillId="0" borderId="6" xfId="1" applyFont="1" applyBorder="1"/>
    <xf numFmtId="43" fontId="3" fillId="0" borderId="7" xfId="1" applyFont="1" applyBorder="1"/>
    <xf numFmtId="0" fontId="3" fillId="0" borderId="9" xfId="0" applyFont="1" applyBorder="1"/>
    <xf numFmtId="0" fontId="3" fillId="0" borderId="1" xfId="0" applyFont="1" applyBorder="1"/>
    <xf numFmtId="43" fontId="3" fillId="0" borderId="10" xfId="1" applyFont="1" applyBorder="1"/>
    <xf numFmtId="43" fontId="2" fillId="0" borderId="0" xfId="1" applyFont="1"/>
    <xf numFmtId="43" fontId="5" fillId="0" borderId="0" xfId="1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43" fontId="2" fillId="0" borderId="0" xfId="0" applyNumberFormat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15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6" xfId="1" quotePrefix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" fillId="0" borderId="13" xfId="0" applyFont="1" applyBorder="1"/>
    <xf numFmtId="0" fontId="2" fillId="0" borderId="12" xfId="0" applyFont="1" applyBorder="1"/>
    <xf numFmtId="0" fontId="3" fillId="0" borderId="12" xfId="0" applyFont="1" applyBorder="1"/>
    <xf numFmtId="43" fontId="2" fillId="0" borderId="7" xfId="1" applyFont="1" applyBorder="1" applyAlignment="1">
      <alignment horizontal="center" vertical="center"/>
    </xf>
    <xf numFmtId="0" fontId="2" fillId="0" borderId="14" xfId="0" applyFont="1" applyBorder="1"/>
    <xf numFmtId="0" fontId="3" fillId="0" borderId="11" xfId="0" applyFont="1" applyBorder="1"/>
    <xf numFmtId="0" fontId="2" fillId="0" borderId="11" xfId="0" applyFont="1" applyBorder="1"/>
    <xf numFmtId="43" fontId="2" fillId="0" borderId="16" xfId="1" applyFont="1" applyBorder="1" applyAlignment="1">
      <alignment horizontal="center" vertical="center"/>
    </xf>
    <xf numFmtId="43" fontId="2" fillId="0" borderId="16" xfId="1" applyFont="1" applyBorder="1"/>
    <xf numFmtId="0" fontId="2" fillId="0" borderId="0" xfId="0" applyFont="1" applyBorder="1" applyAlignment="1">
      <alignment wrapText="1"/>
    </xf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942975</xdr:colOff>
      <xdr:row>0</xdr:row>
      <xdr:rowOff>0</xdr:rowOff>
    </xdr:from>
    <xdr:to>
      <xdr:col>3</xdr:col>
      <xdr:colOff>1657350</xdr:colOff>
      <xdr:row>4</xdr:row>
      <xdr:rowOff>9525</xdr:rowOff>
    </xdr:to>
    <xdr:pic>
      <xdr:nvPicPr>
        <xdr:cNvPr id="2" name="Picture 8" descr="3 in @ 300 res Taal 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714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0</xdr:rowOff>
    </xdr:from>
    <xdr:to>
      <xdr:col>3</xdr:col>
      <xdr:colOff>1466850</xdr:colOff>
      <xdr:row>3</xdr:row>
      <xdr:rowOff>0</xdr:rowOff>
    </xdr:to>
    <xdr:pic>
      <xdr:nvPicPr>
        <xdr:cNvPr id="2" name="Picture 8" descr="3 in @ 300 res Taal 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0"/>
          <a:ext cx="714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5"/>
  <sheetViews>
    <sheetView tabSelected="1" topLeftCell="A274" workbookViewId="0">
      <selection activeCell="F291" sqref="F291"/>
    </sheetView>
  </sheetViews>
  <sheetFormatPr defaultRowHeight="12.75" x14ac:dyDescent="0.2"/>
  <cols>
    <col min="1" max="1" width="2" style="1" customWidth="1"/>
    <col min="2" max="2" width="1.5703125" style="2" customWidth="1"/>
    <col min="3" max="3" width="1.85546875" style="2" customWidth="1"/>
    <col min="4" max="4" width="61.85546875" style="2" customWidth="1"/>
    <col min="5" max="5" width="14.42578125" style="2" customWidth="1"/>
    <col min="6" max="254" width="9.140625" style="2"/>
    <col min="255" max="255" width="2" style="2" customWidth="1"/>
    <col min="256" max="256" width="1.5703125" style="2" customWidth="1"/>
    <col min="257" max="257" width="1.85546875" style="2" customWidth="1"/>
    <col min="258" max="258" width="45.5703125" style="2" customWidth="1"/>
    <col min="259" max="259" width="18" style="2" customWidth="1"/>
    <col min="260" max="260" width="18.42578125" style="2" customWidth="1"/>
    <col min="261" max="510" width="9.140625" style="2"/>
    <col min="511" max="511" width="2" style="2" customWidth="1"/>
    <col min="512" max="512" width="1.5703125" style="2" customWidth="1"/>
    <col min="513" max="513" width="1.85546875" style="2" customWidth="1"/>
    <col min="514" max="514" width="45.5703125" style="2" customWidth="1"/>
    <col min="515" max="515" width="18" style="2" customWidth="1"/>
    <col min="516" max="516" width="18.42578125" style="2" customWidth="1"/>
    <col min="517" max="766" width="9.140625" style="2"/>
    <col min="767" max="767" width="2" style="2" customWidth="1"/>
    <col min="768" max="768" width="1.5703125" style="2" customWidth="1"/>
    <col min="769" max="769" width="1.85546875" style="2" customWidth="1"/>
    <col min="770" max="770" width="45.5703125" style="2" customWidth="1"/>
    <col min="771" max="771" width="18" style="2" customWidth="1"/>
    <col min="772" max="772" width="18.42578125" style="2" customWidth="1"/>
    <col min="773" max="1022" width="9.140625" style="2"/>
    <col min="1023" max="1023" width="2" style="2" customWidth="1"/>
    <col min="1024" max="1024" width="1.5703125" style="2" customWidth="1"/>
    <col min="1025" max="1025" width="1.85546875" style="2" customWidth="1"/>
    <col min="1026" max="1026" width="45.5703125" style="2" customWidth="1"/>
    <col min="1027" max="1027" width="18" style="2" customWidth="1"/>
    <col min="1028" max="1028" width="18.42578125" style="2" customWidth="1"/>
    <col min="1029" max="1278" width="9.140625" style="2"/>
    <col min="1279" max="1279" width="2" style="2" customWidth="1"/>
    <col min="1280" max="1280" width="1.5703125" style="2" customWidth="1"/>
    <col min="1281" max="1281" width="1.85546875" style="2" customWidth="1"/>
    <col min="1282" max="1282" width="45.5703125" style="2" customWidth="1"/>
    <col min="1283" max="1283" width="18" style="2" customWidth="1"/>
    <col min="1284" max="1284" width="18.42578125" style="2" customWidth="1"/>
    <col min="1285" max="1534" width="9.140625" style="2"/>
    <col min="1535" max="1535" width="2" style="2" customWidth="1"/>
    <col min="1536" max="1536" width="1.5703125" style="2" customWidth="1"/>
    <col min="1537" max="1537" width="1.85546875" style="2" customWidth="1"/>
    <col min="1538" max="1538" width="45.5703125" style="2" customWidth="1"/>
    <col min="1539" max="1539" width="18" style="2" customWidth="1"/>
    <col min="1540" max="1540" width="18.42578125" style="2" customWidth="1"/>
    <col min="1541" max="1790" width="9.140625" style="2"/>
    <col min="1791" max="1791" width="2" style="2" customWidth="1"/>
    <col min="1792" max="1792" width="1.5703125" style="2" customWidth="1"/>
    <col min="1793" max="1793" width="1.85546875" style="2" customWidth="1"/>
    <col min="1794" max="1794" width="45.5703125" style="2" customWidth="1"/>
    <col min="1795" max="1795" width="18" style="2" customWidth="1"/>
    <col min="1796" max="1796" width="18.42578125" style="2" customWidth="1"/>
    <col min="1797" max="2046" width="9.140625" style="2"/>
    <col min="2047" max="2047" width="2" style="2" customWidth="1"/>
    <col min="2048" max="2048" width="1.5703125" style="2" customWidth="1"/>
    <col min="2049" max="2049" width="1.85546875" style="2" customWidth="1"/>
    <col min="2050" max="2050" width="45.5703125" style="2" customWidth="1"/>
    <col min="2051" max="2051" width="18" style="2" customWidth="1"/>
    <col min="2052" max="2052" width="18.42578125" style="2" customWidth="1"/>
    <col min="2053" max="2302" width="9.140625" style="2"/>
    <col min="2303" max="2303" width="2" style="2" customWidth="1"/>
    <col min="2304" max="2304" width="1.5703125" style="2" customWidth="1"/>
    <col min="2305" max="2305" width="1.85546875" style="2" customWidth="1"/>
    <col min="2306" max="2306" width="45.5703125" style="2" customWidth="1"/>
    <col min="2307" max="2307" width="18" style="2" customWidth="1"/>
    <col min="2308" max="2308" width="18.42578125" style="2" customWidth="1"/>
    <col min="2309" max="2558" width="9.140625" style="2"/>
    <col min="2559" max="2559" width="2" style="2" customWidth="1"/>
    <col min="2560" max="2560" width="1.5703125" style="2" customWidth="1"/>
    <col min="2561" max="2561" width="1.85546875" style="2" customWidth="1"/>
    <col min="2562" max="2562" width="45.5703125" style="2" customWidth="1"/>
    <col min="2563" max="2563" width="18" style="2" customWidth="1"/>
    <col min="2564" max="2564" width="18.42578125" style="2" customWidth="1"/>
    <col min="2565" max="2814" width="9.140625" style="2"/>
    <col min="2815" max="2815" width="2" style="2" customWidth="1"/>
    <col min="2816" max="2816" width="1.5703125" style="2" customWidth="1"/>
    <col min="2817" max="2817" width="1.85546875" style="2" customWidth="1"/>
    <col min="2818" max="2818" width="45.5703125" style="2" customWidth="1"/>
    <col min="2819" max="2819" width="18" style="2" customWidth="1"/>
    <col min="2820" max="2820" width="18.42578125" style="2" customWidth="1"/>
    <col min="2821" max="3070" width="9.140625" style="2"/>
    <col min="3071" max="3071" width="2" style="2" customWidth="1"/>
    <col min="3072" max="3072" width="1.5703125" style="2" customWidth="1"/>
    <col min="3073" max="3073" width="1.85546875" style="2" customWidth="1"/>
    <col min="3074" max="3074" width="45.5703125" style="2" customWidth="1"/>
    <col min="3075" max="3075" width="18" style="2" customWidth="1"/>
    <col min="3076" max="3076" width="18.42578125" style="2" customWidth="1"/>
    <col min="3077" max="3326" width="9.140625" style="2"/>
    <col min="3327" max="3327" width="2" style="2" customWidth="1"/>
    <col min="3328" max="3328" width="1.5703125" style="2" customWidth="1"/>
    <col min="3329" max="3329" width="1.85546875" style="2" customWidth="1"/>
    <col min="3330" max="3330" width="45.5703125" style="2" customWidth="1"/>
    <col min="3331" max="3331" width="18" style="2" customWidth="1"/>
    <col min="3332" max="3332" width="18.42578125" style="2" customWidth="1"/>
    <col min="3333" max="3582" width="9.140625" style="2"/>
    <col min="3583" max="3583" width="2" style="2" customWidth="1"/>
    <col min="3584" max="3584" width="1.5703125" style="2" customWidth="1"/>
    <col min="3585" max="3585" width="1.85546875" style="2" customWidth="1"/>
    <col min="3586" max="3586" width="45.5703125" style="2" customWidth="1"/>
    <col min="3587" max="3587" width="18" style="2" customWidth="1"/>
    <col min="3588" max="3588" width="18.42578125" style="2" customWidth="1"/>
    <col min="3589" max="3838" width="9.140625" style="2"/>
    <col min="3839" max="3839" width="2" style="2" customWidth="1"/>
    <col min="3840" max="3840" width="1.5703125" style="2" customWidth="1"/>
    <col min="3841" max="3841" width="1.85546875" style="2" customWidth="1"/>
    <col min="3842" max="3842" width="45.5703125" style="2" customWidth="1"/>
    <col min="3843" max="3843" width="18" style="2" customWidth="1"/>
    <col min="3844" max="3844" width="18.42578125" style="2" customWidth="1"/>
    <col min="3845" max="4094" width="9.140625" style="2"/>
    <col min="4095" max="4095" width="2" style="2" customWidth="1"/>
    <col min="4096" max="4096" width="1.5703125" style="2" customWidth="1"/>
    <col min="4097" max="4097" width="1.85546875" style="2" customWidth="1"/>
    <col min="4098" max="4098" width="45.5703125" style="2" customWidth="1"/>
    <col min="4099" max="4099" width="18" style="2" customWidth="1"/>
    <col min="4100" max="4100" width="18.42578125" style="2" customWidth="1"/>
    <col min="4101" max="4350" width="9.140625" style="2"/>
    <col min="4351" max="4351" width="2" style="2" customWidth="1"/>
    <col min="4352" max="4352" width="1.5703125" style="2" customWidth="1"/>
    <col min="4353" max="4353" width="1.85546875" style="2" customWidth="1"/>
    <col min="4354" max="4354" width="45.5703125" style="2" customWidth="1"/>
    <col min="4355" max="4355" width="18" style="2" customWidth="1"/>
    <col min="4356" max="4356" width="18.42578125" style="2" customWidth="1"/>
    <col min="4357" max="4606" width="9.140625" style="2"/>
    <col min="4607" max="4607" width="2" style="2" customWidth="1"/>
    <col min="4608" max="4608" width="1.5703125" style="2" customWidth="1"/>
    <col min="4609" max="4609" width="1.85546875" style="2" customWidth="1"/>
    <col min="4610" max="4610" width="45.5703125" style="2" customWidth="1"/>
    <col min="4611" max="4611" width="18" style="2" customWidth="1"/>
    <col min="4612" max="4612" width="18.42578125" style="2" customWidth="1"/>
    <col min="4613" max="4862" width="9.140625" style="2"/>
    <col min="4863" max="4863" width="2" style="2" customWidth="1"/>
    <col min="4864" max="4864" width="1.5703125" style="2" customWidth="1"/>
    <col min="4865" max="4865" width="1.85546875" style="2" customWidth="1"/>
    <col min="4866" max="4866" width="45.5703125" style="2" customWidth="1"/>
    <col min="4867" max="4867" width="18" style="2" customWidth="1"/>
    <col min="4868" max="4868" width="18.42578125" style="2" customWidth="1"/>
    <col min="4869" max="5118" width="9.140625" style="2"/>
    <col min="5119" max="5119" width="2" style="2" customWidth="1"/>
    <col min="5120" max="5120" width="1.5703125" style="2" customWidth="1"/>
    <col min="5121" max="5121" width="1.85546875" style="2" customWidth="1"/>
    <col min="5122" max="5122" width="45.5703125" style="2" customWidth="1"/>
    <col min="5123" max="5123" width="18" style="2" customWidth="1"/>
    <col min="5124" max="5124" width="18.42578125" style="2" customWidth="1"/>
    <col min="5125" max="5374" width="9.140625" style="2"/>
    <col min="5375" max="5375" width="2" style="2" customWidth="1"/>
    <col min="5376" max="5376" width="1.5703125" style="2" customWidth="1"/>
    <col min="5377" max="5377" width="1.85546875" style="2" customWidth="1"/>
    <col min="5378" max="5378" width="45.5703125" style="2" customWidth="1"/>
    <col min="5379" max="5379" width="18" style="2" customWidth="1"/>
    <col min="5380" max="5380" width="18.42578125" style="2" customWidth="1"/>
    <col min="5381" max="5630" width="9.140625" style="2"/>
    <col min="5631" max="5631" width="2" style="2" customWidth="1"/>
    <col min="5632" max="5632" width="1.5703125" style="2" customWidth="1"/>
    <col min="5633" max="5633" width="1.85546875" style="2" customWidth="1"/>
    <col min="5634" max="5634" width="45.5703125" style="2" customWidth="1"/>
    <col min="5635" max="5635" width="18" style="2" customWidth="1"/>
    <col min="5636" max="5636" width="18.42578125" style="2" customWidth="1"/>
    <col min="5637" max="5886" width="9.140625" style="2"/>
    <col min="5887" max="5887" width="2" style="2" customWidth="1"/>
    <col min="5888" max="5888" width="1.5703125" style="2" customWidth="1"/>
    <col min="5889" max="5889" width="1.85546875" style="2" customWidth="1"/>
    <col min="5890" max="5890" width="45.5703125" style="2" customWidth="1"/>
    <col min="5891" max="5891" width="18" style="2" customWidth="1"/>
    <col min="5892" max="5892" width="18.42578125" style="2" customWidth="1"/>
    <col min="5893" max="6142" width="9.140625" style="2"/>
    <col min="6143" max="6143" width="2" style="2" customWidth="1"/>
    <col min="6144" max="6144" width="1.5703125" style="2" customWidth="1"/>
    <col min="6145" max="6145" width="1.85546875" style="2" customWidth="1"/>
    <col min="6146" max="6146" width="45.5703125" style="2" customWidth="1"/>
    <col min="6147" max="6147" width="18" style="2" customWidth="1"/>
    <col min="6148" max="6148" width="18.42578125" style="2" customWidth="1"/>
    <col min="6149" max="6398" width="9.140625" style="2"/>
    <col min="6399" max="6399" width="2" style="2" customWidth="1"/>
    <col min="6400" max="6400" width="1.5703125" style="2" customWidth="1"/>
    <col min="6401" max="6401" width="1.85546875" style="2" customWidth="1"/>
    <col min="6402" max="6402" width="45.5703125" style="2" customWidth="1"/>
    <col min="6403" max="6403" width="18" style="2" customWidth="1"/>
    <col min="6404" max="6404" width="18.42578125" style="2" customWidth="1"/>
    <col min="6405" max="6654" width="9.140625" style="2"/>
    <col min="6655" max="6655" width="2" style="2" customWidth="1"/>
    <col min="6656" max="6656" width="1.5703125" style="2" customWidth="1"/>
    <col min="6657" max="6657" width="1.85546875" style="2" customWidth="1"/>
    <col min="6658" max="6658" width="45.5703125" style="2" customWidth="1"/>
    <col min="6659" max="6659" width="18" style="2" customWidth="1"/>
    <col min="6660" max="6660" width="18.42578125" style="2" customWidth="1"/>
    <col min="6661" max="6910" width="9.140625" style="2"/>
    <col min="6911" max="6911" width="2" style="2" customWidth="1"/>
    <col min="6912" max="6912" width="1.5703125" style="2" customWidth="1"/>
    <col min="6913" max="6913" width="1.85546875" style="2" customWidth="1"/>
    <col min="6914" max="6914" width="45.5703125" style="2" customWidth="1"/>
    <col min="6915" max="6915" width="18" style="2" customWidth="1"/>
    <col min="6916" max="6916" width="18.42578125" style="2" customWidth="1"/>
    <col min="6917" max="7166" width="9.140625" style="2"/>
    <col min="7167" max="7167" width="2" style="2" customWidth="1"/>
    <col min="7168" max="7168" width="1.5703125" style="2" customWidth="1"/>
    <col min="7169" max="7169" width="1.85546875" style="2" customWidth="1"/>
    <col min="7170" max="7170" width="45.5703125" style="2" customWidth="1"/>
    <col min="7171" max="7171" width="18" style="2" customWidth="1"/>
    <col min="7172" max="7172" width="18.42578125" style="2" customWidth="1"/>
    <col min="7173" max="7422" width="9.140625" style="2"/>
    <col min="7423" max="7423" width="2" style="2" customWidth="1"/>
    <col min="7424" max="7424" width="1.5703125" style="2" customWidth="1"/>
    <col min="7425" max="7425" width="1.85546875" style="2" customWidth="1"/>
    <col min="7426" max="7426" width="45.5703125" style="2" customWidth="1"/>
    <col min="7427" max="7427" width="18" style="2" customWidth="1"/>
    <col min="7428" max="7428" width="18.42578125" style="2" customWidth="1"/>
    <col min="7429" max="7678" width="9.140625" style="2"/>
    <col min="7679" max="7679" width="2" style="2" customWidth="1"/>
    <col min="7680" max="7680" width="1.5703125" style="2" customWidth="1"/>
    <col min="7681" max="7681" width="1.85546875" style="2" customWidth="1"/>
    <col min="7682" max="7682" width="45.5703125" style="2" customWidth="1"/>
    <col min="7683" max="7683" width="18" style="2" customWidth="1"/>
    <col min="7684" max="7684" width="18.42578125" style="2" customWidth="1"/>
    <col min="7685" max="7934" width="9.140625" style="2"/>
    <col min="7935" max="7935" width="2" style="2" customWidth="1"/>
    <col min="7936" max="7936" width="1.5703125" style="2" customWidth="1"/>
    <col min="7937" max="7937" width="1.85546875" style="2" customWidth="1"/>
    <col min="7938" max="7938" width="45.5703125" style="2" customWidth="1"/>
    <col min="7939" max="7939" width="18" style="2" customWidth="1"/>
    <col min="7940" max="7940" width="18.42578125" style="2" customWidth="1"/>
    <col min="7941" max="8190" width="9.140625" style="2"/>
    <col min="8191" max="8191" width="2" style="2" customWidth="1"/>
    <col min="8192" max="8192" width="1.5703125" style="2" customWidth="1"/>
    <col min="8193" max="8193" width="1.85546875" style="2" customWidth="1"/>
    <col min="8194" max="8194" width="45.5703125" style="2" customWidth="1"/>
    <col min="8195" max="8195" width="18" style="2" customWidth="1"/>
    <col min="8196" max="8196" width="18.42578125" style="2" customWidth="1"/>
    <col min="8197" max="8446" width="9.140625" style="2"/>
    <col min="8447" max="8447" width="2" style="2" customWidth="1"/>
    <col min="8448" max="8448" width="1.5703125" style="2" customWidth="1"/>
    <col min="8449" max="8449" width="1.85546875" style="2" customWidth="1"/>
    <col min="8450" max="8450" width="45.5703125" style="2" customWidth="1"/>
    <col min="8451" max="8451" width="18" style="2" customWidth="1"/>
    <col min="8452" max="8452" width="18.42578125" style="2" customWidth="1"/>
    <col min="8453" max="8702" width="9.140625" style="2"/>
    <col min="8703" max="8703" width="2" style="2" customWidth="1"/>
    <col min="8704" max="8704" width="1.5703125" style="2" customWidth="1"/>
    <col min="8705" max="8705" width="1.85546875" style="2" customWidth="1"/>
    <col min="8706" max="8706" width="45.5703125" style="2" customWidth="1"/>
    <col min="8707" max="8707" width="18" style="2" customWidth="1"/>
    <col min="8708" max="8708" width="18.42578125" style="2" customWidth="1"/>
    <col min="8709" max="8958" width="9.140625" style="2"/>
    <col min="8959" max="8959" width="2" style="2" customWidth="1"/>
    <col min="8960" max="8960" width="1.5703125" style="2" customWidth="1"/>
    <col min="8961" max="8961" width="1.85546875" style="2" customWidth="1"/>
    <col min="8962" max="8962" width="45.5703125" style="2" customWidth="1"/>
    <col min="8963" max="8963" width="18" style="2" customWidth="1"/>
    <col min="8964" max="8964" width="18.42578125" style="2" customWidth="1"/>
    <col min="8965" max="9214" width="9.140625" style="2"/>
    <col min="9215" max="9215" width="2" style="2" customWidth="1"/>
    <col min="9216" max="9216" width="1.5703125" style="2" customWidth="1"/>
    <col min="9217" max="9217" width="1.85546875" style="2" customWidth="1"/>
    <col min="9218" max="9218" width="45.5703125" style="2" customWidth="1"/>
    <col min="9219" max="9219" width="18" style="2" customWidth="1"/>
    <col min="9220" max="9220" width="18.42578125" style="2" customWidth="1"/>
    <col min="9221" max="9470" width="9.140625" style="2"/>
    <col min="9471" max="9471" width="2" style="2" customWidth="1"/>
    <col min="9472" max="9472" width="1.5703125" style="2" customWidth="1"/>
    <col min="9473" max="9473" width="1.85546875" style="2" customWidth="1"/>
    <col min="9474" max="9474" width="45.5703125" style="2" customWidth="1"/>
    <col min="9475" max="9475" width="18" style="2" customWidth="1"/>
    <col min="9476" max="9476" width="18.42578125" style="2" customWidth="1"/>
    <col min="9477" max="9726" width="9.140625" style="2"/>
    <col min="9727" max="9727" width="2" style="2" customWidth="1"/>
    <col min="9728" max="9728" width="1.5703125" style="2" customWidth="1"/>
    <col min="9729" max="9729" width="1.85546875" style="2" customWidth="1"/>
    <col min="9730" max="9730" width="45.5703125" style="2" customWidth="1"/>
    <col min="9731" max="9731" width="18" style="2" customWidth="1"/>
    <col min="9732" max="9732" width="18.42578125" style="2" customWidth="1"/>
    <col min="9733" max="9982" width="9.140625" style="2"/>
    <col min="9983" max="9983" width="2" style="2" customWidth="1"/>
    <col min="9984" max="9984" width="1.5703125" style="2" customWidth="1"/>
    <col min="9985" max="9985" width="1.85546875" style="2" customWidth="1"/>
    <col min="9986" max="9986" width="45.5703125" style="2" customWidth="1"/>
    <col min="9987" max="9987" width="18" style="2" customWidth="1"/>
    <col min="9988" max="9988" width="18.42578125" style="2" customWidth="1"/>
    <col min="9989" max="10238" width="9.140625" style="2"/>
    <col min="10239" max="10239" width="2" style="2" customWidth="1"/>
    <col min="10240" max="10240" width="1.5703125" style="2" customWidth="1"/>
    <col min="10241" max="10241" width="1.85546875" style="2" customWidth="1"/>
    <col min="10242" max="10242" width="45.5703125" style="2" customWidth="1"/>
    <col min="10243" max="10243" width="18" style="2" customWidth="1"/>
    <col min="10244" max="10244" width="18.42578125" style="2" customWidth="1"/>
    <col min="10245" max="10494" width="9.140625" style="2"/>
    <col min="10495" max="10495" width="2" style="2" customWidth="1"/>
    <col min="10496" max="10496" width="1.5703125" style="2" customWidth="1"/>
    <col min="10497" max="10497" width="1.85546875" style="2" customWidth="1"/>
    <col min="10498" max="10498" width="45.5703125" style="2" customWidth="1"/>
    <col min="10499" max="10499" width="18" style="2" customWidth="1"/>
    <col min="10500" max="10500" width="18.42578125" style="2" customWidth="1"/>
    <col min="10501" max="10750" width="9.140625" style="2"/>
    <col min="10751" max="10751" width="2" style="2" customWidth="1"/>
    <col min="10752" max="10752" width="1.5703125" style="2" customWidth="1"/>
    <col min="10753" max="10753" width="1.85546875" style="2" customWidth="1"/>
    <col min="10754" max="10754" width="45.5703125" style="2" customWidth="1"/>
    <col min="10755" max="10755" width="18" style="2" customWidth="1"/>
    <col min="10756" max="10756" width="18.42578125" style="2" customWidth="1"/>
    <col min="10757" max="11006" width="9.140625" style="2"/>
    <col min="11007" max="11007" width="2" style="2" customWidth="1"/>
    <col min="11008" max="11008" width="1.5703125" style="2" customWidth="1"/>
    <col min="11009" max="11009" width="1.85546875" style="2" customWidth="1"/>
    <col min="11010" max="11010" width="45.5703125" style="2" customWidth="1"/>
    <col min="11011" max="11011" width="18" style="2" customWidth="1"/>
    <col min="11012" max="11012" width="18.42578125" style="2" customWidth="1"/>
    <col min="11013" max="11262" width="9.140625" style="2"/>
    <col min="11263" max="11263" width="2" style="2" customWidth="1"/>
    <col min="11264" max="11264" width="1.5703125" style="2" customWidth="1"/>
    <col min="11265" max="11265" width="1.85546875" style="2" customWidth="1"/>
    <col min="11266" max="11266" width="45.5703125" style="2" customWidth="1"/>
    <col min="11267" max="11267" width="18" style="2" customWidth="1"/>
    <col min="11268" max="11268" width="18.42578125" style="2" customWidth="1"/>
    <col min="11269" max="11518" width="9.140625" style="2"/>
    <col min="11519" max="11519" width="2" style="2" customWidth="1"/>
    <col min="11520" max="11520" width="1.5703125" style="2" customWidth="1"/>
    <col min="11521" max="11521" width="1.85546875" style="2" customWidth="1"/>
    <col min="11522" max="11522" width="45.5703125" style="2" customWidth="1"/>
    <col min="11523" max="11523" width="18" style="2" customWidth="1"/>
    <col min="11524" max="11524" width="18.42578125" style="2" customWidth="1"/>
    <col min="11525" max="11774" width="9.140625" style="2"/>
    <col min="11775" max="11775" width="2" style="2" customWidth="1"/>
    <col min="11776" max="11776" width="1.5703125" style="2" customWidth="1"/>
    <col min="11777" max="11777" width="1.85546875" style="2" customWidth="1"/>
    <col min="11778" max="11778" width="45.5703125" style="2" customWidth="1"/>
    <col min="11779" max="11779" width="18" style="2" customWidth="1"/>
    <col min="11780" max="11780" width="18.42578125" style="2" customWidth="1"/>
    <col min="11781" max="12030" width="9.140625" style="2"/>
    <col min="12031" max="12031" width="2" style="2" customWidth="1"/>
    <col min="12032" max="12032" width="1.5703125" style="2" customWidth="1"/>
    <col min="12033" max="12033" width="1.85546875" style="2" customWidth="1"/>
    <col min="12034" max="12034" width="45.5703125" style="2" customWidth="1"/>
    <col min="12035" max="12035" width="18" style="2" customWidth="1"/>
    <col min="12036" max="12036" width="18.42578125" style="2" customWidth="1"/>
    <col min="12037" max="12286" width="9.140625" style="2"/>
    <col min="12287" max="12287" width="2" style="2" customWidth="1"/>
    <col min="12288" max="12288" width="1.5703125" style="2" customWidth="1"/>
    <col min="12289" max="12289" width="1.85546875" style="2" customWidth="1"/>
    <col min="12290" max="12290" width="45.5703125" style="2" customWidth="1"/>
    <col min="12291" max="12291" width="18" style="2" customWidth="1"/>
    <col min="12292" max="12292" width="18.42578125" style="2" customWidth="1"/>
    <col min="12293" max="12542" width="9.140625" style="2"/>
    <col min="12543" max="12543" width="2" style="2" customWidth="1"/>
    <col min="12544" max="12544" width="1.5703125" style="2" customWidth="1"/>
    <col min="12545" max="12545" width="1.85546875" style="2" customWidth="1"/>
    <col min="12546" max="12546" width="45.5703125" style="2" customWidth="1"/>
    <col min="12547" max="12547" width="18" style="2" customWidth="1"/>
    <col min="12548" max="12548" width="18.42578125" style="2" customWidth="1"/>
    <col min="12549" max="12798" width="9.140625" style="2"/>
    <col min="12799" max="12799" width="2" style="2" customWidth="1"/>
    <col min="12800" max="12800" width="1.5703125" style="2" customWidth="1"/>
    <col min="12801" max="12801" width="1.85546875" style="2" customWidth="1"/>
    <col min="12802" max="12802" width="45.5703125" style="2" customWidth="1"/>
    <col min="12803" max="12803" width="18" style="2" customWidth="1"/>
    <col min="12804" max="12804" width="18.42578125" style="2" customWidth="1"/>
    <col min="12805" max="13054" width="9.140625" style="2"/>
    <col min="13055" max="13055" width="2" style="2" customWidth="1"/>
    <col min="13056" max="13056" width="1.5703125" style="2" customWidth="1"/>
    <col min="13057" max="13057" width="1.85546875" style="2" customWidth="1"/>
    <col min="13058" max="13058" width="45.5703125" style="2" customWidth="1"/>
    <col min="13059" max="13059" width="18" style="2" customWidth="1"/>
    <col min="13060" max="13060" width="18.42578125" style="2" customWidth="1"/>
    <col min="13061" max="13310" width="9.140625" style="2"/>
    <col min="13311" max="13311" width="2" style="2" customWidth="1"/>
    <col min="13312" max="13312" width="1.5703125" style="2" customWidth="1"/>
    <col min="13313" max="13313" width="1.85546875" style="2" customWidth="1"/>
    <col min="13314" max="13314" width="45.5703125" style="2" customWidth="1"/>
    <col min="13315" max="13315" width="18" style="2" customWidth="1"/>
    <col min="13316" max="13316" width="18.42578125" style="2" customWidth="1"/>
    <col min="13317" max="13566" width="9.140625" style="2"/>
    <col min="13567" max="13567" width="2" style="2" customWidth="1"/>
    <col min="13568" max="13568" width="1.5703125" style="2" customWidth="1"/>
    <col min="13569" max="13569" width="1.85546875" style="2" customWidth="1"/>
    <col min="13570" max="13570" width="45.5703125" style="2" customWidth="1"/>
    <col min="13571" max="13571" width="18" style="2" customWidth="1"/>
    <col min="13572" max="13572" width="18.42578125" style="2" customWidth="1"/>
    <col min="13573" max="13822" width="9.140625" style="2"/>
    <col min="13823" max="13823" width="2" style="2" customWidth="1"/>
    <col min="13824" max="13824" width="1.5703125" style="2" customWidth="1"/>
    <col min="13825" max="13825" width="1.85546875" style="2" customWidth="1"/>
    <col min="13826" max="13826" width="45.5703125" style="2" customWidth="1"/>
    <col min="13827" max="13827" width="18" style="2" customWidth="1"/>
    <col min="13828" max="13828" width="18.42578125" style="2" customWidth="1"/>
    <col min="13829" max="14078" width="9.140625" style="2"/>
    <col min="14079" max="14079" width="2" style="2" customWidth="1"/>
    <col min="14080" max="14080" width="1.5703125" style="2" customWidth="1"/>
    <col min="14081" max="14081" width="1.85546875" style="2" customWidth="1"/>
    <col min="14082" max="14082" width="45.5703125" style="2" customWidth="1"/>
    <col min="14083" max="14083" width="18" style="2" customWidth="1"/>
    <col min="14084" max="14084" width="18.42578125" style="2" customWidth="1"/>
    <col min="14085" max="14334" width="9.140625" style="2"/>
    <col min="14335" max="14335" width="2" style="2" customWidth="1"/>
    <col min="14336" max="14336" width="1.5703125" style="2" customWidth="1"/>
    <col min="14337" max="14337" width="1.85546875" style="2" customWidth="1"/>
    <col min="14338" max="14338" width="45.5703125" style="2" customWidth="1"/>
    <col min="14339" max="14339" width="18" style="2" customWidth="1"/>
    <col min="14340" max="14340" width="18.42578125" style="2" customWidth="1"/>
    <col min="14341" max="14590" width="9.140625" style="2"/>
    <col min="14591" max="14591" width="2" style="2" customWidth="1"/>
    <col min="14592" max="14592" width="1.5703125" style="2" customWidth="1"/>
    <col min="14593" max="14593" width="1.85546875" style="2" customWidth="1"/>
    <col min="14594" max="14594" width="45.5703125" style="2" customWidth="1"/>
    <col min="14595" max="14595" width="18" style="2" customWidth="1"/>
    <col min="14596" max="14596" width="18.42578125" style="2" customWidth="1"/>
    <col min="14597" max="14846" width="9.140625" style="2"/>
    <col min="14847" max="14847" width="2" style="2" customWidth="1"/>
    <col min="14848" max="14848" width="1.5703125" style="2" customWidth="1"/>
    <col min="14849" max="14849" width="1.85546875" style="2" customWidth="1"/>
    <col min="14850" max="14850" width="45.5703125" style="2" customWidth="1"/>
    <col min="14851" max="14851" width="18" style="2" customWidth="1"/>
    <col min="14852" max="14852" width="18.42578125" style="2" customWidth="1"/>
    <col min="14853" max="15102" width="9.140625" style="2"/>
    <col min="15103" max="15103" width="2" style="2" customWidth="1"/>
    <col min="15104" max="15104" width="1.5703125" style="2" customWidth="1"/>
    <col min="15105" max="15105" width="1.85546875" style="2" customWidth="1"/>
    <col min="15106" max="15106" width="45.5703125" style="2" customWidth="1"/>
    <col min="15107" max="15107" width="18" style="2" customWidth="1"/>
    <col min="15108" max="15108" width="18.42578125" style="2" customWidth="1"/>
    <col min="15109" max="15358" width="9.140625" style="2"/>
    <col min="15359" max="15359" width="2" style="2" customWidth="1"/>
    <col min="15360" max="15360" width="1.5703125" style="2" customWidth="1"/>
    <col min="15361" max="15361" width="1.85546875" style="2" customWidth="1"/>
    <col min="15362" max="15362" width="45.5703125" style="2" customWidth="1"/>
    <col min="15363" max="15363" width="18" style="2" customWidth="1"/>
    <col min="15364" max="15364" width="18.42578125" style="2" customWidth="1"/>
    <col min="15365" max="15614" width="9.140625" style="2"/>
    <col min="15615" max="15615" width="2" style="2" customWidth="1"/>
    <col min="15616" max="15616" width="1.5703125" style="2" customWidth="1"/>
    <col min="15617" max="15617" width="1.85546875" style="2" customWidth="1"/>
    <col min="15618" max="15618" width="45.5703125" style="2" customWidth="1"/>
    <col min="15619" max="15619" width="18" style="2" customWidth="1"/>
    <col min="15620" max="15620" width="18.42578125" style="2" customWidth="1"/>
    <col min="15621" max="15870" width="9.140625" style="2"/>
    <col min="15871" max="15871" width="2" style="2" customWidth="1"/>
    <col min="15872" max="15872" width="1.5703125" style="2" customWidth="1"/>
    <col min="15873" max="15873" width="1.85546875" style="2" customWidth="1"/>
    <col min="15874" max="15874" width="45.5703125" style="2" customWidth="1"/>
    <col min="15875" max="15875" width="18" style="2" customWidth="1"/>
    <col min="15876" max="15876" width="18.42578125" style="2" customWidth="1"/>
    <col min="15877" max="16126" width="9.140625" style="2"/>
    <col min="16127" max="16127" width="2" style="2" customWidth="1"/>
    <col min="16128" max="16128" width="1.5703125" style="2" customWidth="1"/>
    <col min="16129" max="16129" width="1.85546875" style="2" customWidth="1"/>
    <col min="16130" max="16130" width="45.5703125" style="2" customWidth="1"/>
    <col min="16131" max="16131" width="18" style="2" customWidth="1"/>
    <col min="16132" max="16132" width="18.42578125" style="2" customWidth="1"/>
    <col min="16133" max="16384" width="9.140625" style="2"/>
  </cols>
  <sheetData>
    <row r="1" spans="1:5" ht="13.5" customHeight="1" x14ac:dyDescent="0.2">
      <c r="A1" s="62" t="s">
        <v>2</v>
      </c>
      <c r="B1" s="62"/>
      <c r="C1" s="62"/>
      <c r="D1" s="62"/>
      <c r="E1" s="62"/>
    </row>
    <row r="2" spans="1:5" ht="13.5" customHeight="1" x14ac:dyDescent="0.2">
      <c r="A2" s="62" t="s">
        <v>3</v>
      </c>
      <c r="B2" s="62"/>
      <c r="C2" s="62"/>
      <c r="D2" s="62"/>
      <c r="E2" s="62"/>
    </row>
    <row r="3" spans="1:5" ht="13.5" customHeight="1" x14ac:dyDescent="0.2">
      <c r="A3" s="62" t="s">
        <v>0</v>
      </c>
      <c r="B3" s="62"/>
      <c r="C3" s="62"/>
      <c r="D3" s="62"/>
      <c r="E3" s="62"/>
    </row>
    <row r="4" spans="1:5" ht="6.75" customHeight="1" x14ac:dyDescent="0.2">
      <c r="A4" s="3"/>
      <c r="B4" s="34"/>
      <c r="C4" s="34"/>
      <c r="D4" s="34"/>
      <c r="E4" s="58"/>
    </row>
    <row r="5" spans="1:5" ht="13.5" customHeight="1" x14ac:dyDescent="0.3">
      <c r="A5" s="63" t="s">
        <v>257</v>
      </c>
      <c r="B5" s="63"/>
      <c r="C5" s="63"/>
      <c r="D5" s="63"/>
      <c r="E5" s="63"/>
    </row>
    <row r="6" spans="1:5" ht="6" customHeight="1" x14ac:dyDescent="0.3">
      <c r="A6" s="5"/>
      <c r="B6" s="35"/>
      <c r="C6" s="35"/>
      <c r="D6" s="35"/>
      <c r="E6" s="59"/>
    </row>
    <row r="7" spans="1:5" ht="13.5" customHeight="1" x14ac:dyDescent="0.3">
      <c r="A7" s="63" t="s">
        <v>5</v>
      </c>
      <c r="B7" s="63"/>
      <c r="C7" s="63"/>
      <c r="D7" s="63"/>
      <c r="E7" s="63"/>
    </row>
    <row r="8" spans="1:5" ht="15.75" customHeight="1" x14ac:dyDescent="0.2">
      <c r="A8" s="62" t="s">
        <v>259</v>
      </c>
      <c r="B8" s="62"/>
      <c r="C8" s="62"/>
      <c r="D8" s="62"/>
      <c r="E8" s="62"/>
    </row>
    <row r="9" spans="1:5" ht="12.75" customHeight="1" thickBot="1" x14ac:dyDescent="0.25">
      <c r="A9" s="7"/>
    </row>
    <row r="10" spans="1:5" ht="17.25" customHeight="1" x14ac:dyDescent="0.2">
      <c r="A10" s="8"/>
      <c r="B10" s="9"/>
      <c r="C10" s="9"/>
      <c r="D10" s="9"/>
      <c r="E10" s="36">
        <v>2017</v>
      </c>
    </row>
    <row r="11" spans="1:5" ht="15.75" customHeight="1" x14ac:dyDescent="0.2">
      <c r="A11" s="10" t="s">
        <v>6</v>
      </c>
      <c r="B11" s="11"/>
      <c r="C11" s="1"/>
      <c r="D11" s="1"/>
      <c r="E11" s="12"/>
    </row>
    <row r="12" spans="1:5" ht="15.75" customHeight="1" x14ac:dyDescent="0.2">
      <c r="A12" s="10"/>
      <c r="B12" s="11" t="s">
        <v>7</v>
      </c>
      <c r="C12" s="1"/>
      <c r="D12" s="1"/>
      <c r="E12" s="14"/>
    </row>
    <row r="13" spans="1:5" ht="13.5" customHeight="1" x14ac:dyDescent="0.2">
      <c r="A13" s="15"/>
      <c r="B13" s="1"/>
      <c r="C13" s="1" t="s">
        <v>8</v>
      </c>
      <c r="D13" s="1"/>
      <c r="E13" s="17">
        <f>SUM(E14:E17)</f>
        <v>0</v>
      </c>
    </row>
    <row r="14" spans="1:5" ht="13.5" customHeight="1" x14ac:dyDescent="0.2">
      <c r="A14" s="15"/>
      <c r="B14" s="1"/>
      <c r="C14" s="1"/>
      <c r="D14" s="1" t="s">
        <v>8</v>
      </c>
      <c r="E14" s="14"/>
    </row>
    <row r="15" spans="1:5" ht="13.5" customHeight="1" x14ac:dyDescent="0.2">
      <c r="A15" s="15"/>
      <c r="B15" s="1"/>
      <c r="C15" s="1"/>
      <c r="D15" s="1" t="s">
        <v>112</v>
      </c>
      <c r="E15" s="14"/>
    </row>
    <row r="16" spans="1:5" ht="13.5" customHeight="1" x14ac:dyDescent="0.2">
      <c r="A16" s="15"/>
      <c r="B16" s="1"/>
      <c r="C16" s="1"/>
      <c r="D16" s="1" t="s">
        <v>113</v>
      </c>
      <c r="E16" s="14"/>
    </row>
    <row r="17" spans="1:5" ht="13.5" customHeight="1" x14ac:dyDescent="0.2">
      <c r="A17" s="15"/>
      <c r="B17" s="1"/>
      <c r="C17" s="1"/>
      <c r="D17" s="1" t="s">
        <v>114</v>
      </c>
      <c r="E17" s="14"/>
    </row>
    <row r="18" spans="1:5" ht="13.5" customHeight="1" x14ac:dyDescent="0.2">
      <c r="A18" s="15"/>
      <c r="B18" s="1"/>
      <c r="C18" s="1"/>
      <c r="D18" s="1"/>
      <c r="E18" s="14"/>
    </row>
    <row r="19" spans="1:5" ht="13.5" customHeight="1" x14ac:dyDescent="0.2">
      <c r="A19" s="15"/>
      <c r="B19" s="1"/>
      <c r="C19" s="1" t="s">
        <v>9</v>
      </c>
      <c r="D19" s="1"/>
      <c r="E19" s="17">
        <f>SUM(E20:E24)</f>
        <v>4416526.5299999993</v>
      </c>
    </row>
    <row r="20" spans="1:5" ht="13.5" customHeight="1" x14ac:dyDescent="0.2">
      <c r="A20" s="15"/>
      <c r="B20" s="1"/>
      <c r="C20" s="1"/>
      <c r="D20" s="1" t="s">
        <v>115</v>
      </c>
      <c r="E20" s="14">
        <v>4414134.51</v>
      </c>
    </row>
    <row r="21" spans="1:5" ht="13.5" customHeight="1" x14ac:dyDescent="0.2">
      <c r="A21" s="15"/>
      <c r="B21" s="1"/>
      <c r="C21" s="1"/>
      <c r="D21" s="1" t="s">
        <v>116</v>
      </c>
      <c r="E21" s="14">
        <v>2392.02</v>
      </c>
    </row>
    <row r="22" spans="1:5" ht="13.5" customHeight="1" x14ac:dyDescent="0.2">
      <c r="A22" s="15"/>
      <c r="B22" s="1"/>
      <c r="C22" s="1"/>
      <c r="D22" s="1" t="s">
        <v>117</v>
      </c>
      <c r="E22" s="14"/>
    </row>
    <row r="23" spans="1:5" ht="13.5" customHeight="1" x14ac:dyDescent="0.2">
      <c r="A23" s="15"/>
      <c r="B23" s="1"/>
      <c r="C23" s="1"/>
      <c r="D23" s="1" t="s">
        <v>118</v>
      </c>
      <c r="E23" s="14"/>
    </row>
    <row r="24" spans="1:5" ht="13.5" customHeight="1" x14ac:dyDescent="0.2">
      <c r="A24" s="15"/>
      <c r="B24" s="1"/>
      <c r="C24" s="1"/>
      <c r="D24" s="1" t="s">
        <v>119</v>
      </c>
      <c r="E24" s="14"/>
    </row>
    <row r="25" spans="1:5" ht="13.5" customHeight="1" x14ac:dyDescent="0.2">
      <c r="A25" s="15"/>
      <c r="B25" s="1"/>
      <c r="C25" s="1"/>
      <c r="D25" s="1"/>
      <c r="E25" s="14"/>
    </row>
    <row r="26" spans="1:5" s="16" customFormat="1" ht="13.5" customHeight="1" x14ac:dyDescent="0.2">
      <c r="A26" s="15"/>
      <c r="B26" s="1"/>
      <c r="C26" s="1" t="s">
        <v>10</v>
      </c>
      <c r="D26" s="1"/>
      <c r="E26" s="17">
        <f>SUM(E27:E29)</f>
        <v>0</v>
      </c>
    </row>
    <row r="27" spans="1:5" s="16" customFormat="1" ht="13.5" customHeight="1" x14ac:dyDescent="0.2">
      <c r="A27" s="15"/>
      <c r="B27" s="1"/>
      <c r="C27" s="1"/>
      <c r="D27" s="1" t="s">
        <v>120</v>
      </c>
      <c r="E27" s="14"/>
    </row>
    <row r="28" spans="1:5" s="16" customFormat="1" ht="13.5" customHeight="1" x14ac:dyDescent="0.2">
      <c r="A28" s="15"/>
      <c r="B28" s="1"/>
      <c r="C28" s="1"/>
      <c r="D28" s="1" t="s">
        <v>63</v>
      </c>
      <c r="E28" s="14"/>
    </row>
    <row r="29" spans="1:5" s="16" customFormat="1" ht="13.5" customHeight="1" x14ac:dyDescent="0.2">
      <c r="A29" s="15"/>
      <c r="B29" s="1"/>
      <c r="C29" s="1"/>
      <c r="D29" s="1" t="s">
        <v>121</v>
      </c>
      <c r="E29" s="14"/>
    </row>
    <row r="30" spans="1:5" s="16" customFormat="1" ht="13.5" customHeight="1" x14ac:dyDescent="0.2">
      <c r="A30" s="15"/>
      <c r="B30" s="1"/>
      <c r="C30" s="1"/>
      <c r="D30" s="1"/>
      <c r="E30" s="14"/>
    </row>
    <row r="31" spans="1:5" s="16" customFormat="1" ht="13.5" customHeight="1" x14ac:dyDescent="0.2">
      <c r="A31" s="15"/>
      <c r="B31" s="1"/>
      <c r="C31" s="1" t="s">
        <v>11</v>
      </c>
      <c r="D31" s="1"/>
      <c r="E31" s="17">
        <f>SUM(E32:E35)</f>
        <v>0</v>
      </c>
    </row>
    <row r="32" spans="1:5" s="16" customFormat="1" ht="13.5" customHeight="1" x14ac:dyDescent="0.2">
      <c r="A32" s="15"/>
      <c r="B32" s="1"/>
      <c r="C32" s="1"/>
      <c r="D32" s="1" t="s">
        <v>122</v>
      </c>
      <c r="E32" s="14"/>
    </row>
    <row r="33" spans="1:5" s="16" customFormat="1" ht="13.5" customHeight="1" x14ac:dyDescent="0.2">
      <c r="A33" s="15"/>
      <c r="B33" s="1"/>
      <c r="C33" s="1"/>
      <c r="D33" s="1" t="s">
        <v>123</v>
      </c>
      <c r="E33" s="14"/>
    </row>
    <row r="34" spans="1:5" s="16" customFormat="1" ht="13.5" customHeight="1" x14ac:dyDescent="0.2">
      <c r="A34" s="15"/>
      <c r="B34" s="1"/>
      <c r="C34" s="1"/>
      <c r="D34" s="1" t="s">
        <v>124</v>
      </c>
      <c r="E34" s="14"/>
    </row>
    <row r="35" spans="1:5" s="16" customFormat="1" ht="13.5" customHeight="1" x14ac:dyDescent="0.2">
      <c r="A35" s="15"/>
      <c r="B35" s="1"/>
      <c r="C35" s="1"/>
      <c r="D35" s="1" t="s">
        <v>125</v>
      </c>
      <c r="E35" s="14"/>
    </row>
    <row r="36" spans="1:5" s="16" customFormat="1" ht="13.5" customHeight="1" x14ac:dyDescent="0.2">
      <c r="A36" s="15"/>
      <c r="B36" s="1"/>
      <c r="C36" s="1"/>
      <c r="D36" s="1"/>
      <c r="E36" s="14"/>
    </row>
    <row r="37" spans="1:5" ht="13.5" customHeight="1" x14ac:dyDescent="0.2">
      <c r="A37" s="15"/>
      <c r="B37" s="1"/>
      <c r="C37" s="1" t="s">
        <v>12</v>
      </c>
      <c r="D37" s="1"/>
      <c r="E37" s="17">
        <f>SUM(E38:E40)</f>
        <v>35475.800000000003</v>
      </c>
    </row>
    <row r="38" spans="1:5" ht="13.5" customHeight="1" x14ac:dyDescent="0.2">
      <c r="A38" s="15"/>
      <c r="B38" s="1"/>
      <c r="C38" s="1"/>
      <c r="D38" s="1" t="s">
        <v>126</v>
      </c>
      <c r="E38" s="14">
        <v>35475.800000000003</v>
      </c>
    </row>
    <row r="39" spans="1:5" ht="13.5" customHeight="1" x14ac:dyDescent="0.2">
      <c r="A39" s="15"/>
      <c r="B39" s="1"/>
      <c r="C39" s="1"/>
      <c r="D39" s="1" t="s">
        <v>127</v>
      </c>
      <c r="E39" s="14"/>
    </row>
    <row r="40" spans="1:5" ht="13.5" customHeight="1" x14ac:dyDescent="0.2">
      <c r="A40" s="15"/>
      <c r="B40" s="1"/>
      <c r="C40" s="1"/>
      <c r="D40" s="1" t="s">
        <v>128</v>
      </c>
      <c r="E40" s="14"/>
    </row>
    <row r="41" spans="1:5" ht="13.5" customHeight="1" x14ac:dyDescent="0.2">
      <c r="A41" s="15"/>
      <c r="B41" s="1"/>
      <c r="C41" s="1"/>
      <c r="D41" s="1"/>
      <c r="E41" s="14"/>
    </row>
    <row r="42" spans="1:5" ht="13.5" customHeight="1" x14ac:dyDescent="0.2">
      <c r="A42" s="15"/>
      <c r="B42" s="1"/>
      <c r="C42" s="1" t="s">
        <v>13</v>
      </c>
      <c r="D42" s="1"/>
      <c r="E42" s="17">
        <f>SUM(E43:E45)</f>
        <v>0</v>
      </c>
    </row>
    <row r="43" spans="1:5" ht="26.25" customHeight="1" x14ac:dyDescent="0.2">
      <c r="A43" s="15"/>
      <c r="B43" s="1"/>
      <c r="C43" s="1"/>
      <c r="D43" s="57" t="s">
        <v>129</v>
      </c>
      <c r="E43" s="14"/>
    </row>
    <row r="44" spans="1:5" ht="13.5" customHeight="1" x14ac:dyDescent="0.2">
      <c r="A44" s="15"/>
      <c r="B44" s="1"/>
      <c r="C44" s="1"/>
      <c r="D44" s="1" t="s">
        <v>130</v>
      </c>
      <c r="E44" s="14"/>
    </row>
    <row r="45" spans="1:5" ht="13.5" customHeight="1" x14ac:dyDescent="0.2">
      <c r="A45" s="15"/>
      <c r="B45" s="1"/>
      <c r="C45" s="1"/>
      <c r="D45" s="1" t="s">
        <v>131</v>
      </c>
      <c r="E45" s="14"/>
    </row>
    <row r="46" spans="1:5" ht="13.5" customHeight="1" x14ac:dyDescent="0.2">
      <c r="A46" s="15"/>
      <c r="B46" s="1"/>
      <c r="C46" s="1"/>
      <c r="D46" s="1"/>
      <c r="E46" s="14"/>
    </row>
    <row r="47" spans="1:5" ht="13.5" customHeight="1" x14ac:dyDescent="0.2">
      <c r="A47" s="15"/>
      <c r="B47" s="1"/>
      <c r="C47" s="1" t="s">
        <v>14</v>
      </c>
      <c r="D47" s="1"/>
      <c r="E47" s="17">
        <f>SUM(E48:E52)</f>
        <v>0</v>
      </c>
    </row>
    <row r="48" spans="1:5" ht="13.5" customHeight="1" x14ac:dyDescent="0.2">
      <c r="A48" s="15"/>
      <c r="B48" s="1"/>
      <c r="C48" s="1"/>
      <c r="D48" s="1" t="s">
        <v>132</v>
      </c>
      <c r="E48" s="14"/>
    </row>
    <row r="49" spans="1:5" ht="13.5" customHeight="1" x14ac:dyDescent="0.2">
      <c r="A49" s="15"/>
      <c r="B49" s="1"/>
      <c r="C49" s="1"/>
      <c r="D49" s="1" t="s">
        <v>133</v>
      </c>
      <c r="E49" s="14"/>
    </row>
    <row r="50" spans="1:5" ht="13.5" customHeight="1" x14ac:dyDescent="0.2">
      <c r="A50" s="15"/>
      <c r="B50" s="1"/>
      <c r="C50" s="1"/>
      <c r="D50" s="1" t="s">
        <v>134</v>
      </c>
      <c r="E50" s="14"/>
    </row>
    <row r="51" spans="1:5" ht="13.5" customHeight="1" x14ac:dyDescent="0.2">
      <c r="A51" s="15"/>
      <c r="B51" s="1"/>
      <c r="C51" s="1"/>
      <c r="D51" s="1" t="s">
        <v>135</v>
      </c>
      <c r="E51" s="14"/>
    </row>
    <row r="52" spans="1:5" ht="13.5" customHeight="1" x14ac:dyDescent="0.2">
      <c r="A52" s="15"/>
      <c r="B52" s="1"/>
      <c r="C52" s="1"/>
      <c r="D52" s="1" t="s">
        <v>136</v>
      </c>
      <c r="E52" s="14"/>
    </row>
    <row r="53" spans="1:5" s="1" customFormat="1" ht="13.5" customHeight="1" x14ac:dyDescent="0.2">
      <c r="A53" s="48"/>
      <c r="B53" s="49"/>
      <c r="C53" s="49"/>
      <c r="D53" s="49"/>
      <c r="E53" s="17"/>
    </row>
    <row r="54" spans="1:5" s="1" customFormat="1" ht="13.5" customHeight="1" x14ac:dyDescent="0.2">
      <c r="E54" s="13"/>
    </row>
    <row r="55" spans="1:5" s="1" customFormat="1" ht="13.5" customHeight="1" x14ac:dyDescent="0.2">
      <c r="E55" s="13"/>
    </row>
    <row r="56" spans="1:5" ht="13.5" customHeight="1" x14ac:dyDescent="0.2">
      <c r="A56" s="52"/>
      <c r="B56" s="54"/>
      <c r="C56" s="54" t="s">
        <v>15</v>
      </c>
      <c r="D56" s="54"/>
      <c r="E56" s="19">
        <f>SUM(E57:E68)</f>
        <v>0</v>
      </c>
    </row>
    <row r="57" spans="1:5" ht="13.5" customHeight="1" x14ac:dyDescent="0.2">
      <c r="A57" s="15"/>
      <c r="B57" s="1"/>
      <c r="C57" s="1"/>
      <c r="D57" s="1" t="s">
        <v>137</v>
      </c>
      <c r="E57" s="14"/>
    </row>
    <row r="58" spans="1:5" ht="13.5" customHeight="1" x14ac:dyDescent="0.2">
      <c r="A58" s="15"/>
      <c r="B58" s="1"/>
      <c r="C58" s="1"/>
      <c r="D58" s="1" t="s">
        <v>138</v>
      </c>
      <c r="E58" s="14"/>
    </row>
    <row r="59" spans="1:5" ht="13.5" customHeight="1" x14ac:dyDescent="0.2">
      <c r="A59" s="15"/>
      <c r="B59" s="1"/>
      <c r="C59" s="1"/>
      <c r="D59" s="1" t="s">
        <v>139</v>
      </c>
      <c r="E59" s="14"/>
    </row>
    <row r="60" spans="1:5" ht="13.5" customHeight="1" x14ac:dyDescent="0.2">
      <c r="A60" s="15"/>
      <c r="B60" s="1"/>
      <c r="C60" s="1"/>
      <c r="D60" s="1" t="s">
        <v>140</v>
      </c>
      <c r="E60" s="14"/>
    </row>
    <row r="61" spans="1:5" ht="13.5" customHeight="1" x14ac:dyDescent="0.2">
      <c r="A61" s="15"/>
      <c r="B61" s="1"/>
      <c r="C61" s="1"/>
      <c r="D61" s="1" t="s">
        <v>141</v>
      </c>
      <c r="E61" s="14"/>
    </row>
    <row r="62" spans="1:5" ht="13.5" customHeight="1" x14ac:dyDescent="0.2">
      <c r="A62" s="15"/>
      <c r="B62" s="1"/>
      <c r="C62" s="1"/>
      <c r="D62" s="1" t="s">
        <v>142</v>
      </c>
      <c r="E62" s="14"/>
    </row>
    <row r="63" spans="1:5" ht="13.5" customHeight="1" x14ac:dyDescent="0.2">
      <c r="A63" s="15"/>
      <c r="B63" s="1"/>
      <c r="C63" s="1"/>
      <c r="D63" s="1" t="s">
        <v>143</v>
      </c>
      <c r="E63" s="14"/>
    </row>
    <row r="64" spans="1:5" ht="13.5" customHeight="1" x14ac:dyDescent="0.2">
      <c r="A64" s="15"/>
      <c r="B64" s="1"/>
      <c r="C64" s="1"/>
      <c r="D64" s="1" t="s">
        <v>144</v>
      </c>
      <c r="E64" s="14"/>
    </row>
    <row r="65" spans="1:5" ht="13.5" customHeight="1" x14ac:dyDescent="0.2">
      <c r="A65" s="15"/>
      <c r="B65" s="1"/>
      <c r="C65" s="1"/>
      <c r="D65" s="1" t="s">
        <v>145</v>
      </c>
      <c r="E65" s="14"/>
    </row>
    <row r="66" spans="1:5" ht="13.5" customHeight="1" x14ac:dyDescent="0.2">
      <c r="A66" s="15"/>
      <c r="B66" s="1"/>
      <c r="C66" s="1"/>
      <c r="D66" s="1" t="s">
        <v>146</v>
      </c>
      <c r="E66" s="14"/>
    </row>
    <row r="67" spans="1:5" ht="13.5" customHeight="1" x14ac:dyDescent="0.2">
      <c r="A67" s="15"/>
      <c r="B67" s="1"/>
      <c r="C67" s="1"/>
      <c r="D67" s="1" t="s">
        <v>147</v>
      </c>
      <c r="E67" s="14"/>
    </row>
    <row r="68" spans="1:5" ht="13.5" customHeight="1" x14ac:dyDescent="0.2">
      <c r="A68" s="15"/>
      <c r="B68" s="1"/>
      <c r="C68" s="1"/>
      <c r="D68" s="1" t="s">
        <v>148</v>
      </c>
      <c r="E68" s="14"/>
    </row>
    <row r="69" spans="1:5" ht="13.5" customHeight="1" x14ac:dyDescent="0.2">
      <c r="A69" s="15"/>
      <c r="B69" s="1"/>
      <c r="C69" s="1"/>
      <c r="D69" s="1"/>
      <c r="E69" s="14"/>
    </row>
    <row r="70" spans="1:5" ht="13.5" customHeight="1" x14ac:dyDescent="0.2">
      <c r="A70" s="15"/>
      <c r="B70" s="1"/>
      <c r="C70" s="1" t="s">
        <v>16</v>
      </c>
      <c r="D70" s="1"/>
      <c r="E70" s="17">
        <f>SUM(E71:E73)</f>
        <v>0</v>
      </c>
    </row>
    <row r="71" spans="1:5" ht="13.5" customHeight="1" x14ac:dyDescent="0.2">
      <c r="A71" s="15"/>
      <c r="B71" s="1"/>
      <c r="C71" s="1"/>
      <c r="D71" s="1" t="s">
        <v>149</v>
      </c>
      <c r="E71" s="14"/>
    </row>
    <row r="72" spans="1:5" ht="13.5" customHeight="1" x14ac:dyDescent="0.2">
      <c r="A72" s="15"/>
      <c r="B72" s="1"/>
      <c r="C72" s="1"/>
      <c r="D72" s="1" t="s">
        <v>150</v>
      </c>
      <c r="E72" s="14"/>
    </row>
    <row r="73" spans="1:5" ht="13.5" customHeight="1" x14ac:dyDescent="0.2">
      <c r="A73" s="15"/>
      <c r="B73" s="1"/>
      <c r="C73" s="1"/>
      <c r="D73" s="1" t="s">
        <v>151</v>
      </c>
      <c r="E73" s="17"/>
    </row>
    <row r="74" spans="1:5" ht="13.5" customHeight="1" x14ac:dyDescent="0.2">
      <c r="A74" s="15"/>
      <c r="B74" s="1"/>
      <c r="C74" s="1"/>
      <c r="D74" s="1"/>
      <c r="E74" s="14"/>
    </row>
    <row r="75" spans="1:5" ht="13.5" customHeight="1" x14ac:dyDescent="0.2">
      <c r="A75" s="15"/>
      <c r="B75" s="1"/>
      <c r="C75" s="11" t="s">
        <v>17</v>
      </c>
      <c r="D75" s="1"/>
      <c r="E75" s="18">
        <f>E70+E56+E47+E42+E37+E31+E26+E19+E13</f>
        <v>4452002.3299999991</v>
      </c>
    </row>
    <row r="76" spans="1:5" ht="13.5" customHeight="1" x14ac:dyDescent="0.2">
      <c r="A76" s="15"/>
      <c r="B76" s="1"/>
      <c r="C76" s="11"/>
      <c r="D76" s="1"/>
      <c r="E76" s="14"/>
    </row>
    <row r="77" spans="1:5" ht="13.5" customHeight="1" x14ac:dyDescent="0.2">
      <c r="A77" s="15"/>
      <c r="B77" s="11" t="s">
        <v>18</v>
      </c>
      <c r="C77" s="1"/>
      <c r="D77" s="1"/>
      <c r="E77" s="14"/>
    </row>
    <row r="78" spans="1:5" ht="13.5" customHeight="1" x14ac:dyDescent="0.2">
      <c r="A78" s="15"/>
      <c r="B78" s="1"/>
      <c r="C78" s="1" t="s">
        <v>19</v>
      </c>
      <c r="D78" s="1"/>
      <c r="E78" s="14"/>
    </row>
    <row r="79" spans="1:5" ht="12.75" customHeight="1" x14ac:dyDescent="0.2">
      <c r="A79" s="15"/>
      <c r="B79" s="1"/>
      <c r="C79" s="1" t="s">
        <v>20</v>
      </c>
      <c r="D79" s="1"/>
      <c r="E79" s="14"/>
    </row>
    <row r="80" spans="1:5" ht="12.75" customHeight="1" x14ac:dyDescent="0.2">
      <c r="A80" s="15"/>
      <c r="B80" s="1"/>
      <c r="C80" s="1" t="s">
        <v>21</v>
      </c>
      <c r="D80" s="1"/>
      <c r="E80" s="17">
        <f>SUM(E81:E85)</f>
        <v>136895</v>
      </c>
    </row>
    <row r="81" spans="1:5" ht="12.75" customHeight="1" x14ac:dyDescent="0.2">
      <c r="A81" s="15"/>
      <c r="B81" s="1"/>
      <c r="C81" s="1"/>
      <c r="D81" s="1" t="s">
        <v>152</v>
      </c>
      <c r="E81" s="14"/>
    </row>
    <row r="82" spans="1:5" ht="12.75" customHeight="1" x14ac:dyDescent="0.2">
      <c r="A82" s="15"/>
      <c r="B82" s="1"/>
      <c r="C82" s="1"/>
      <c r="D82" s="1" t="s">
        <v>153</v>
      </c>
      <c r="E82" s="14">
        <v>136895</v>
      </c>
    </row>
    <row r="83" spans="1:5" ht="12.75" customHeight="1" x14ac:dyDescent="0.2">
      <c r="A83" s="15"/>
      <c r="B83" s="1"/>
      <c r="C83" s="1"/>
      <c r="D83" s="1" t="s">
        <v>154</v>
      </c>
      <c r="E83" s="14"/>
    </row>
    <row r="84" spans="1:5" ht="12.75" customHeight="1" x14ac:dyDescent="0.2">
      <c r="A84" s="15"/>
      <c r="B84" s="1"/>
      <c r="C84" s="1"/>
      <c r="D84" s="1" t="s">
        <v>155</v>
      </c>
      <c r="E84" s="14">
        <v>0</v>
      </c>
    </row>
    <row r="85" spans="1:5" ht="12.75" customHeight="1" x14ac:dyDescent="0.2">
      <c r="A85" s="15"/>
      <c r="B85" s="1"/>
      <c r="C85" s="1"/>
      <c r="D85" s="1" t="s">
        <v>156</v>
      </c>
      <c r="E85" s="14"/>
    </row>
    <row r="86" spans="1:5" ht="12.75" customHeight="1" x14ac:dyDescent="0.2">
      <c r="A86" s="15"/>
      <c r="B86" s="1"/>
      <c r="C86" s="1"/>
      <c r="D86" s="1"/>
      <c r="E86" s="14"/>
    </row>
    <row r="87" spans="1:5" ht="12.75" customHeight="1" x14ac:dyDescent="0.2">
      <c r="A87" s="15"/>
      <c r="B87" s="1"/>
      <c r="C87" s="1" t="s">
        <v>22</v>
      </c>
      <c r="D87" s="1"/>
      <c r="E87" s="17">
        <f>SUM(E88:E91)</f>
        <v>0</v>
      </c>
    </row>
    <row r="88" spans="1:5" ht="12.75" customHeight="1" x14ac:dyDescent="0.2">
      <c r="A88" s="15"/>
      <c r="B88" s="1"/>
      <c r="C88" s="1"/>
      <c r="D88" s="1" t="s">
        <v>157</v>
      </c>
      <c r="E88" s="14"/>
    </row>
    <row r="89" spans="1:5" ht="12.75" customHeight="1" x14ac:dyDescent="0.2">
      <c r="A89" s="15"/>
      <c r="B89" s="1"/>
      <c r="C89" s="1"/>
      <c r="D89" s="1" t="s">
        <v>158</v>
      </c>
      <c r="E89" s="14"/>
    </row>
    <row r="90" spans="1:5" ht="12.75" customHeight="1" x14ac:dyDescent="0.2">
      <c r="A90" s="15"/>
      <c r="B90" s="1"/>
      <c r="C90" s="1"/>
      <c r="D90" s="1" t="s">
        <v>159</v>
      </c>
      <c r="E90" s="14"/>
    </row>
    <row r="91" spans="1:5" ht="12.75" customHeight="1" x14ac:dyDescent="0.2">
      <c r="A91" s="15"/>
      <c r="B91" s="1"/>
      <c r="C91" s="1"/>
      <c r="D91" s="1" t="s">
        <v>160</v>
      </c>
      <c r="E91" s="14"/>
    </row>
    <row r="92" spans="1:5" ht="12.75" customHeight="1" x14ac:dyDescent="0.2">
      <c r="A92" s="15"/>
      <c r="B92" s="1"/>
      <c r="C92" s="1"/>
      <c r="D92" s="1"/>
      <c r="E92" s="14"/>
    </row>
    <row r="93" spans="1:5" ht="12.75" customHeight="1" x14ac:dyDescent="0.2">
      <c r="A93" s="15"/>
      <c r="B93" s="1"/>
      <c r="C93" s="1" t="s">
        <v>23</v>
      </c>
      <c r="D93" s="1"/>
      <c r="E93" s="17">
        <f>SUM(E94:E97)</f>
        <v>0</v>
      </c>
    </row>
    <row r="94" spans="1:5" ht="12.75" customHeight="1" x14ac:dyDescent="0.2">
      <c r="A94" s="15"/>
      <c r="B94" s="1"/>
      <c r="C94" s="1"/>
      <c r="D94" s="1" t="s">
        <v>161</v>
      </c>
      <c r="E94" s="14"/>
    </row>
    <row r="95" spans="1:5" ht="12.75" customHeight="1" x14ac:dyDescent="0.2">
      <c r="A95" s="15"/>
      <c r="B95" s="1"/>
      <c r="C95" s="1"/>
      <c r="D95" s="1" t="s">
        <v>162</v>
      </c>
      <c r="E95" s="14"/>
    </row>
    <row r="96" spans="1:5" ht="12.75" customHeight="1" x14ac:dyDescent="0.2">
      <c r="A96" s="15"/>
      <c r="B96" s="1"/>
      <c r="C96" s="1"/>
      <c r="D96" s="1" t="s">
        <v>163</v>
      </c>
      <c r="E96" s="14"/>
    </row>
    <row r="97" spans="1:6" ht="12.75" customHeight="1" x14ac:dyDescent="0.2">
      <c r="A97" s="15"/>
      <c r="B97" s="1"/>
      <c r="C97" s="1"/>
      <c r="D97" s="1" t="s">
        <v>164</v>
      </c>
      <c r="E97" s="14"/>
    </row>
    <row r="98" spans="1:6" ht="12.75" customHeight="1" x14ac:dyDescent="0.2">
      <c r="A98" s="15"/>
      <c r="B98" s="1"/>
      <c r="C98" s="1"/>
      <c r="D98" s="1"/>
      <c r="E98" s="14"/>
    </row>
    <row r="99" spans="1:6" ht="12.75" customHeight="1" x14ac:dyDescent="0.2">
      <c r="A99" s="15"/>
      <c r="B99" s="1"/>
      <c r="C99" s="1" t="s">
        <v>24</v>
      </c>
      <c r="D99" s="1"/>
      <c r="E99" s="17">
        <f>SUM(E100:E103)</f>
        <v>0</v>
      </c>
    </row>
    <row r="100" spans="1:6" ht="12.75" customHeight="1" x14ac:dyDescent="0.2">
      <c r="A100" s="15"/>
      <c r="B100" s="1"/>
      <c r="C100" s="1"/>
      <c r="D100" s="1" t="s">
        <v>64</v>
      </c>
      <c r="E100" s="14">
        <v>0</v>
      </c>
    </row>
    <row r="101" spans="1:6" ht="12.75" customHeight="1" x14ac:dyDescent="0.2">
      <c r="A101" s="15"/>
      <c r="B101" s="1"/>
      <c r="C101" s="1"/>
      <c r="D101" s="1" t="s">
        <v>165</v>
      </c>
      <c r="E101" s="14"/>
    </row>
    <row r="102" spans="1:6" ht="12.75" customHeight="1" x14ac:dyDescent="0.2">
      <c r="A102" s="15"/>
      <c r="B102" s="1"/>
      <c r="C102" s="1"/>
      <c r="D102" s="1" t="s">
        <v>166</v>
      </c>
      <c r="E102" s="14"/>
    </row>
    <row r="103" spans="1:6" ht="12.75" customHeight="1" x14ac:dyDescent="0.2">
      <c r="A103" s="48"/>
      <c r="B103" s="49"/>
      <c r="C103" s="49"/>
      <c r="D103" s="49" t="s">
        <v>167</v>
      </c>
      <c r="E103" s="17"/>
    </row>
    <row r="104" spans="1:6" ht="12.75" customHeight="1" x14ac:dyDescent="0.2">
      <c r="A104" s="52"/>
      <c r="B104" s="54"/>
      <c r="C104" s="54" t="s">
        <v>25</v>
      </c>
      <c r="D104" s="54"/>
      <c r="E104" s="19">
        <f>SUM(E105:E110)</f>
        <v>0</v>
      </c>
    </row>
    <row r="105" spans="1:6" ht="26.25" customHeight="1" x14ac:dyDescent="0.2">
      <c r="A105" s="15"/>
      <c r="B105" s="1"/>
      <c r="C105" s="1"/>
      <c r="D105" s="57" t="s">
        <v>168</v>
      </c>
      <c r="E105" s="14"/>
    </row>
    <row r="106" spans="1:6" ht="12.75" customHeight="1" x14ac:dyDescent="0.2">
      <c r="A106" s="15"/>
      <c r="B106" s="1"/>
      <c r="C106" s="1"/>
      <c r="D106" s="1" t="s">
        <v>169</v>
      </c>
      <c r="E106" s="14"/>
    </row>
    <row r="107" spans="1:6" ht="12.75" customHeight="1" x14ac:dyDescent="0.2">
      <c r="A107" s="15"/>
      <c r="B107" s="1"/>
      <c r="C107" s="1"/>
      <c r="D107" s="1" t="s">
        <v>170</v>
      </c>
      <c r="E107" s="14"/>
    </row>
    <row r="108" spans="1:6" ht="12.75" customHeight="1" x14ac:dyDescent="0.2">
      <c r="A108" s="15"/>
      <c r="B108" s="1"/>
      <c r="C108" s="1"/>
      <c r="D108" s="1" t="s">
        <v>171</v>
      </c>
      <c r="E108" s="14"/>
    </row>
    <row r="109" spans="1:6" ht="12.75" customHeight="1" x14ac:dyDescent="0.2">
      <c r="A109" s="15"/>
      <c r="B109" s="1"/>
      <c r="C109" s="1"/>
      <c r="D109" s="1" t="s">
        <v>172</v>
      </c>
      <c r="E109" s="14"/>
    </row>
    <row r="110" spans="1:6" ht="12.75" customHeight="1" x14ac:dyDescent="0.2">
      <c r="A110" s="15"/>
      <c r="B110" s="1"/>
      <c r="C110" s="1"/>
      <c r="D110" s="1" t="s">
        <v>173</v>
      </c>
      <c r="E110" s="14"/>
      <c r="F110" s="1"/>
    </row>
    <row r="111" spans="1:6" ht="12.75" customHeight="1" x14ac:dyDescent="0.2">
      <c r="A111" s="15"/>
      <c r="B111" s="1"/>
      <c r="C111" s="1"/>
      <c r="D111" s="1"/>
      <c r="E111" s="14"/>
    </row>
    <row r="112" spans="1:6" ht="12.75" customHeight="1" x14ac:dyDescent="0.2">
      <c r="A112" s="15"/>
      <c r="B112" s="1"/>
      <c r="C112" s="1" t="s">
        <v>26</v>
      </c>
      <c r="D112" s="1"/>
      <c r="E112" s="14"/>
    </row>
    <row r="113" spans="1:5" ht="12.75" customHeight="1" x14ac:dyDescent="0.2">
      <c r="A113" s="15"/>
      <c r="B113" s="1"/>
      <c r="C113" s="1"/>
      <c r="D113" s="1" t="s">
        <v>174</v>
      </c>
      <c r="E113" s="14"/>
    </row>
    <row r="114" spans="1:5" ht="12.75" customHeight="1" x14ac:dyDescent="0.2">
      <c r="A114" s="15"/>
      <c r="B114" s="1"/>
      <c r="C114" s="1"/>
      <c r="D114" s="1" t="s">
        <v>175</v>
      </c>
      <c r="E114" s="14"/>
    </row>
    <row r="115" spans="1:5" ht="12.75" customHeight="1" x14ac:dyDescent="0.2">
      <c r="A115" s="15"/>
      <c r="B115" s="1"/>
      <c r="C115" s="1"/>
      <c r="D115" s="1" t="s">
        <v>176</v>
      </c>
      <c r="E115" s="14"/>
    </row>
    <row r="116" spans="1:5" ht="12.75" customHeight="1" x14ac:dyDescent="0.2">
      <c r="A116" s="15"/>
      <c r="B116" s="1"/>
      <c r="C116" s="1"/>
      <c r="D116" s="1"/>
      <c r="E116" s="14"/>
    </row>
    <row r="117" spans="1:5" ht="12.75" customHeight="1" x14ac:dyDescent="0.2">
      <c r="A117" s="15"/>
      <c r="B117" s="1"/>
      <c r="C117" s="1" t="s">
        <v>27</v>
      </c>
      <c r="D117" s="1"/>
      <c r="E117" s="17">
        <v>1022962.5</v>
      </c>
    </row>
    <row r="118" spans="1:5" ht="12.75" customHeight="1" x14ac:dyDescent="0.2">
      <c r="A118" s="15"/>
      <c r="B118" s="1"/>
      <c r="C118" s="1"/>
      <c r="D118" s="1"/>
      <c r="E118" s="14"/>
    </row>
    <row r="119" spans="1:5" ht="12.75" customHeight="1" x14ac:dyDescent="0.2">
      <c r="A119" s="15"/>
      <c r="B119" s="1"/>
      <c r="C119" s="1" t="s">
        <v>28</v>
      </c>
      <c r="D119" s="1"/>
      <c r="E119" s="17">
        <f>SUM(E120:E123)</f>
        <v>0</v>
      </c>
    </row>
    <row r="120" spans="1:5" ht="12.75" customHeight="1" x14ac:dyDescent="0.2">
      <c r="A120" s="15"/>
      <c r="B120" s="1"/>
      <c r="C120" s="1"/>
      <c r="D120" s="1" t="s">
        <v>177</v>
      </c>
      <c r="E120" s="14"/>
    </row>
    <row r="121" spans="1:5" ht="12.75" customHeight="1" x14ac:dyDescent="0.2">
      <c r="A121" s="15"/>
      <c r="B121" s="1"/>
      <c r="C121" s="1"/>
      <c r="D121" s="1" t="s">
        <v>178</v>
      </c>
      <c r="E121" s="14"/>
    </row>
    <row r="122" spans="1:5" ht="12.75" customHeight="1" x14ac:dyDescent="0.2">
      <c r="A122" s="15"/>
      <c r="B122" s="1"/>
      <c r="C122" s="1"/>
      <c r="D122" s="1" t="s">
        <v>179</v>
      </c>
      <c r="E122" s="14"/>
    </row>
    <row r="123" spans="1:5" ht="12.75" customHeight="1" x14ac:dyDescent="0.2">
      <c r="A123" s="15"/>
      <c r="B123" s="1"/>
      <c r="C123" s="1"/>
      <c r="D123" s="1" t="s">
        <v>180</v>
      </c>
      <c r="E123" s="14">
        <v>0</v>
      </c>
    </row>
    <row r="124" spans="1:5" ht="12.75" customHeight="1" x14ac:dyDescent="0.2">
      <c r="A124" s="15"/>
      <c r="B124" s="1"/>
      <c r="C124" s="1"/>
      <c r="D124" s="1"/>
      <c r="E124" s="14"/>
    </row>
    <row r="125" spans="1:5" ht="12.75" customHeight="1" x14ac:dyDescent="0.2">
      <c r="A125" s="15"/>
      <c r="B125" s="1"/>
      <c r="C125" s="1" t="s">
        <v>29</v>
      </c>
      <c r="D125" s="1"/>
      <c r="E125" s="17">
        <f>SUM(E126:E130)</f>
        <v>0</v>
      </c>
    </row>
    <row r="126" spans="1:5" ht="12.75" customHeight="1" x14ac:dyDescent="0.2">
      <c r="A126" s="15"/>
      <c r="B126" s="1"/>
      <c r="C126" s="1"/>
      <c r="D126" s="1" t="s">
        <v>181</v>
      </c>
      <c r="E126" s="14"/>
    </row>
    <row r="127" spans="1:5" ht="12.75" customHeight="1" x14ac:dyDescent="0.2">
      <c r="A127" s="15"/>
      <c r="B127" s="1"/>
      <c r="C127" s="1"/>
      <c r="D127" s="1" t="s">
        <v>182</v>
      </c>
      <c r="E127" s="14"/>
    </row>
    <row r="128" spans="1:5" ht="12.75" customHeight="1" x14ac:dyDescent="0.2">
      <c r="A128" s="15"/>
      <c r="B128" s="1"/>
      <c r="C128" s="1"/>
      <c r="D128" s="1" t="s">
        <v>183</v>
      </c>
      <c r="E128" s="14"/>
    </row>
    <row r="129" spans="1:5" ht="12.75" customHeight="1" x14ac:dyDescent="0.2">
      <c r="A129" s="15"/>
      <c r="B129" s="1"/>
      <c r="C129" s="1"/>
      <c r="D129" s="1" t="s">
        <v>184</v>
      </c>
      <c r="E129" s="14"/>
    </row>
    <row r="130" spans="1:5" ht="12.75" customHeight="1" x14ac:dyDescent="0.2">
      <c r="A130" s="15"/>
      <c r="B130" s="1"/>
      <c r="C130" s="1"/>
      <c r="D130" s="1" t="s">
        <v>185</v>
      </c>
      <c r="E130" s="14"/>
    </row>
    <row r="131" spans="1:5" ht="12.75" customHeight="1" x14ac:dyDescent="0.2">
      <c r="A131" s="15"/>
      <c r="B131" s="1"/>
      <c r="C131" s="1"/>
      <c r="D131" s="1"/>
      <c r="E131" s="14"/>
    </row>
    <row r="132" spans="1:5" ht="12.75" customHeight="1" x14ac:dyDescent="0.2">
      <c r="A132" s="15"/>
      <c r="B132" s="1"/>
      <c r="C132" s="1" t="s">
        <v>30</v>
      </c>
      <c r="D132" s="1"/>
      <c r="E132" s="17">
        <f>SUM(E134:E136)</f>
        <v>0</v>
      </c>
    </row>
    <row r="133" spans="1:5" ht="12.75" customHeight="1" x14ac:dyDescent="0.2">
      <c r="A133" s="15"/>
      <c r="B133" s="1"/>
      <c r="C133" s="1"/>
      <c r="D133" s="1" t="s">
        <v>186</v>
      </c>
      <c r="E133" s="14"/>
    </row>
    <row r="134" spans="1:5" ht="25.5" customHeight="1" x14ac:dyDescent="0.2">
      <c r="A134" s="15"/>
      <c r="B134" s="1"/>
      <c r="C134" s="1"/>
      <c r="D134" s="57" t="s">
        <v>187</v>
      </c>
      <c r="E134" s="14"/>
    </row>
    <row r="135" spans="1:5" ht="12.75" customHeight="1" x14ac:dyDescent="0.2">
      <c r="A135" s="15"/>
      <c r="B135" s="1"/>
      <c r="C135" s="1"/>
      <c r="D135" s="1" t="s">
        <v>188</v>
      </c>
      <c r="E135" s="14"/>
    </row>
    <row r="136" spans="1:5" ht="12.75" customHeight="1" x14ac:dyDescent="0.2">
      <c r="A136" s="15"/>
      <c r="B136" s="1"/>
      <c r="C136" s="1"/>
      <c r="D136" s="1" t="s">
        <v>189</v>
      </c>
      <c r="E136" s="14"/>
    </row>
    <row r="137" spans="1:5" ht="12.75" customHeight="1" x14ac:dyDescent="0.2">
      <c r="A137" s="15"/>
      <c r="B137" s="1"/>
      <c r="C137" s="1"/>
      <c r="D137" s="1"/>
      <c r="E137" s="14"/>
    </row>
    <row r="138" spans="1:5" ht="12.75" customHeight="1" x14ac:dyDescent="0.2">
      <c r="A138" s="15"/>
      <c r="B138" s="1"/>
      <c r="C138" s="1" t="s">
        <v>31</v>
      </c>
      <c r="D138" s="1"/>
      <c r="E138" s="17">
        <f>SUM(E139:E142)</f>
        <v>1767531.24</v>
      </c>
    </row>
    <row r="139" spans="1:5" ht="12.75" customHeight="1" x14ac:dyDescent="0.2">
      <c r="A139" s="15"/>
      <c r="B139" s="1"/>
      <c r="C139" s="1"/>
      <c r="D139" s="1" t="s">
        <v>190</v>
      </c>
      <c r="E139" s="14"/>
    </row>
    <row r="140" spans="1:5" ht="12.75" customHeight="1" x14ac:dyDescent="0.2">
      <c r="A140" s="15"/>
      <c r="B140" s="1"/>
      <c r="C140" s="1"/>
      <c r="D140" s="1" t="s">
        <v>191</v>
      </c>
      <c r="E140" s="14"/>
    </row>
    <row r="141" spans="1:5" ht="12.75" customHeight="1" x14ac:dyDescent="0.2">
      <c r="A141" s="15"/>
      <c r="B141" s="1"/>
      <c r="C141" s="1"/>
      <c r="D141" s="1" t="s">
        <v>192</v>
      </c>
      <c r="E141" s="14"/>
    </row>
    <row r="142" spans="1:5" ht="12.75" customHeight="1" x14ac:dyDescent="0.2">
      <c r="A142" s="15"/>
      <c r="B142" s="1"/>
      <c r="C142" s="1"/>
      <c r="D142" s="1" t="s">
        <v>260</v>
      </c>
      <c r="E142" s="14">
        <v>1767531.24</v>
      </c>
    </row>
    <row r="143" spans="1:5" ht="12.75" customHeight="1" x14ac:dyDescent="0.2">
      <c r="A143" s="15"/>
      <c r="B143" s="1"/>
      <c r="C143" s="1"/>
      <c r="D143" s="1"/>
      <c r="E143" s="14"/>
    </row>
    <row r="144" spans="1:5" ht="12.75" customHeight="1" x14ac:dyDescent="0.2">
      <c r="A144" s="15"/>
      <c r="B144" s="1"/>
      <c r="C144" s="1" t="s">
        <v>193</v>
      </c>
      <c r="D144" s="1"/>
      <c r="E144" s="17">
        <f>SUM(E145:E150)</f>
        <v>0</v>
      </c>
    </row>
    <row r="145" spans="1:5" ht="12.75" customHeight="1" x14ac:dyDescent="0.2">
      <c r="A145" s="15"/>
      <c r="B145" s="1"/>
      <c r="C145" s="1"/>
      <c r="D145" s="1" t="s">
        <v>194</v>
      </c>
      <c r="E145" s="14"/>
    </row>
    <row r="146" spans="1:5" ht="12.75" customHeight="1" x14ac:dyDescent="0.2">
      <c r="A146" s="15"/>
      <c r="B146" s="1"/>
      <c r="C146" s="1"/>
      <c r="D146" s="1" t="s">
        <v>195</v>
      </c>
      <c r="E146" s="14"/>
    </row>
    <row r="147" spans="1:5" ht="12.75" customHeight="1" x14ac:dyDescent="0.2">
      <c r="A147" s="15"/>
      <c r="B147" s="1"/>
      <c r="C147" s="1"/>
      <c r="D147" s="1" t="s">
        <v>196</v>
      </c>
      <c r="E147" s="14"/>
    </row>
    <row r="148" spans="1:5" ht="12.75" customHeight="1" x14ac:dyDescent="0.2">
      <c r="A148" s="15"/>
      <c r="B148" s="1"/>
      <c r="C148" s="1"/>
      <c r="D148" s="1" t="s">
        <v>197</v>
      </c>
      <c r="E148" s="14"/>
    </row>
    <row r="149" spans="1:5" ht="12.75" customHeight="1" x14ac:dyDescent="0.2">
      <c r="A149" s="15"/>
      <c r="B149" s="1"/>
      <c r="C149" s="1"/>
      <c r="D149" s="1" t="s">
        <v>198</v>
      </c>
      <c r="E149" s="14"/>
    </row>
    <row r="150" spans="1:5" ht="12.75" customHeight="1" x14ac:dyDescent="0.2">
      <c r="A150" s="15"/>
      <c r="B150" s="1"/>
      <c r="C150" s="1"/>
      <c r="D150" s="1" t="s">
        <v>32</v>
      </c>
      <c r="E150" s="14"/>
    </row>
    <row r="151" spans="1:5" ht="3" customHeight="1" x14ac:dyDescent="0.2">
      <c r="A151" s="48"/>
      <c r="B151" s="49"/>
      <c r="C151" s="49"/>
      <c r="D151" s="49"/>
      <c r="E151" s="17"/>
    </row>
    <row r="152" spans="1:5" ht="13.5" customHeight="1" x14ac:dyDescent="0.2">
      <c r="A152" s="52"/>
      <c r="B152" s="54"/>
      <c r="C152" s="54" t="s">
        <v>33</v>
      </c>
      <c r="D152" s="54"/>
      <c r="E152" s="56"/>
    </row>
    <row r="153" spans="1:5" ht="13.5" customHeight="1" x14ac:dyDescent="0.2">
      <c r="A153" s="15"/>
      <c r="B153" s="1"/>
      <c r="C153" s="1"/>
      <c r="D153" s="1"/>
      <c r="E153" s="14"/>
    </row>
    <row r="154" spans="1:5" ht="13.5" customHeight="1" x14ac:dyDescent="0.2">
      <c r="A154" s="15"/>
      <c r="B154" s="1"/>
      <c r="C154" s="1" t="s">
        <v>16</v>
      </c>
      <c r="D154" s="1"/>
      <c r="E154" s="17">
        <f>SUM(E155:E159)</f>
        <v>0</v>
      </c>
    </row>
    <row r="155" spans="1:5" ht="13.5" customHeight="1" x14ac:dyDescent="0.2">
      <c r="A155" s="15"/>
      <c r="B155" s="1"/>
      <c r="C155" s="1"/>
      <c r="D155" s="1" t="s">
        <v>199</v>
      </c>
      <c r="E155" s="14"/>
    </row>
    <row r="156" spans="1:5" ht="13.5" customHeight="1" x14ac:dyDescent="0.2">
      <c r="A156" s="15"/>
      <c r="B156" s="1"/>
      <c r="C156" s="1"/>
      <c r="D156" s="1" t="s">
        <v>200</v>
      </c>
      <c r="E156" s="14"/>
    </row>
    <row r="157" spans="1:5" ht="13.5" customHeight="1" x14ac:dyDescent="0.2">
      <c r="A157" s="15"/>
      <c r="B157" s="1"/>
      <c r="C157" s="1"/>
      <c r="D157" s="1" t="s">
        <v>201</v>
      </c>
      <c r="E157" s="14"/>
    </row>
    <row r="158" spans="1:5" ht="13.5" customHeight="1" x14ac:dyDescent="0.2">
      <c r="A158" s="15"/>
      <c r="B158" s="1"/>
      <c r="C158" s="1"/>
      <c r="D158" s="1" t="s">
        <v>202</v>
      </c>
      <c r="E158" s="14"/>
    </row>
    <row r="159" spans="1:5" ht="13.5" customHeight="1" x14ac:dyDescent="0.2">
      <c r="A159" s="15"/>
      <c r="B159" s="1"/>
      <c r="C159" s="1"/>
      <c r="D159" s="1" t="s">
        <v>203</v>
      </c>
      <c r="E159" s="14"/>
    </row>
    <row r="160" spans="1:5" ht="13.5" customHeight="1" x14ac:dyDescent="0.2">
      <c r="A160" s="15"/>
      <c r="B160" s="1"/>
      <c r="C160" s="1"/>
      <c r="D160" s="1"/>
      <c r="E160" s="14"/>
    </row>
    <row r="161" spans="1:5" ht="13.5" customHeight="1" x14ac:dyDescent="0.2">
      <c r="A161" s="15"/>
      <c r="B161" s="1"/>
      <c r="C161" s="11" t="s">
        <v>34</v>
      </c>
      <c r="D161" s="1"/>
      <c r="E161" s="24">
        <f>E154+E152+E144+E138+E132+E125+E119+E117+E112+E104+E99+E93+E87+E80+E79+E78</f>
        <v>2927388.74</v>
      </c>
    </row>
    <row r="162" spans="1:5" ht="13.5" customHeight="1" x14ac:dyDescent="0.2">
      <c r="A162" s="15"/>
      <c r="B162" s="1"/>
      <c r="C162" s="11"/>
      <c r="D162" s="1"/>
      <c r="E162" s="19"/>
    </row>
    <row r="163" spans="1:5" ht="15" customHeight="1" x14ac:dyDescent="0.2">
      <c r="A163" s="15"/>
      <c r="B163" s="11" t="s">
        <v>35</v>
      </c>
      <c r="C163" s="1"/>
      <c r="D163" s="1"/>
      <c r="E163" s="18">
        <f>E75-E161</f>
        <v>1524613.5899999989</v>
      </c>
    </row>
    <row r="164" spans="1:5" ht="15" customHeight="1" x14ac:dyDescent="0.2">
      <c r="A164" s="15"/>
      <c r="B164" s="1"/>
      <c r="C164" s="1"/>
      <c r="D164" s="1"/>
      <c r="E164" s="14"/>
    </row>
    <row r="165" spans="1:5" ht="12.75" customHeight="1" x14ac:dyDescent="0.2">
      <c r="A165" s="10" t="s">
        <v>36</v>
      </c>
      <c r="B165" s="1"/>
      <c r="C165" s="1"/>
      <c r="D165" s="1"/>
      <c r="E165" s="14"/>
    </row>
    <row r="166" spans="1:5" ht="12.75" customHeight="1" x14ac:dyDescent="0.2">
      <c r="A166" s="10"/>
      <c r="B166" s="1"/>
      <c r="C166" s="1"/>
      <c r="D166" s="1"/>
      <c r="E166" s="14"/>
    </row>
    <row r="167" spans="1:5" ht="13.5" customHeight="1" x14ac:dyDescent="0.2">
      <c r="A167" s="15"/>
      <c r="B167" s="11" t="s">
        <v>7</v>
      </c>
      <c r="C167" s="1"/>
      <c r="D167" s="1"/>
      <c r="E167" s="14"/>
    </row>
    <row r="168" spans="1:5" ht="13.5" customHeight="1" x14ac:dyDescent="0.2">
      <c r="A168" s="15"/>
      <c r="B168" s="1"/>
      <c r="C168" s="1" t="s">
        <v>37</v>
      </c>
      <c r="D168" s="1"/>
      <c r="E168" s="17"/>
    </row>
    <row r="169" spans="1:5" ht="13.5" customHeight="1" x14ac:dyDescent="0.2">
      <c r="A169" s="15"/>
      <c r="B169" s="1"/>
      <c r="C169" s="1" t="s">
        <v>38</v>
      </c>
      <c r="D169" s="1"/>
      <c r="E169" s="19"/>
    </row>
    <row r="170" spans="1:5" ht="13.5" customHeight="1" x14ac:dyDescent="0.2">
      <c r="A170" s="15"/>
      <c r="B170" s="1"/>
      <c r="C170" s="1" t="s">
        <v>39</v>
      </c>
      <c r="D170" s="1"/>
      <c r="E170" s="19">
        <f>SUM(E171:E174)</f>
        <v>0</v>
      </c>
    </row>
    <row r="171" spans="1:5" ht="13.5" customHeight="1" x14ac:dyDescent="0.2">
      <c r="A171" s="15"/>
      <c r="B171" s="1"/>
      <c r="C171" s="1"/>
      <c r="D171" s="1" t="s">
        <v>204</v>
      </c>
      <c r="E171" s="14"/>
    </row>
    <row r="172" spans="1:5" ht="13.5" customHeight="1" x14ac:dyDescent="0.2">
      <c r="A172" s="15"/>
      <c r="B172" s="1"/>
      <c r="C172" s="1"/>
      <c r="D172" s="1" t="s">
        <v>205</v>
      </c>
      <c r="E172" s="14"/>
    </row>
    <row r="173" spans="1:5" ht="13.5" customHeight="1" x14ac:dyDescent="0.2">
      <c r="A173" s="15"/>
      <c r="B173" s="1"/>
      <c r="C173" s="1"/>
      <c r="D173" s="1" t="s">
        <v>206</v>
      </c>
      <c r="E173" s="14"/>
    </row>
    <row r="174" spans="1:5" ht="13.5" customHeight="1" x14ac:dyDescent="0.2">
      <c r="A174" s="15"/>
      <c r="B174" s="1"/>
      <c r="C174" s="1"/>
      <c r="D174" s="1" t="s">
        <v>207</v>
      </c>
      <c r="E174" s="14"/>
    </row>
    <row r="175" spans="1:5" ht="13.5" customHeight="1" x14ac:dyDescent="0.2">
      <c r="A175" s="15"/>
      <c r="B175" s="1"/>
      <c r="C175" s="1"/>
      <c r="D175" s="1"/>
      <c r="E175" s="14"/>
    </row>
    <row r="176" spans="1:5" ht="13.5" customHeight="1" x14ac:dyDescent="0.2">
      <c r="A176" s="15"/>
      <c r="B176" s="1"/>
      <c r="C176" s="1" t="s">
        <v>208</v>
      </c>
      <c r="D176" s="1"/>
      <c r="E176" s="17"/>
    </row>
    <row r="177" spans="1:5" ht="13.5" customHeight="1" x14ac:dyDescent="0.2">
      <c r="A177" s="15"/>
      <c r="B177" s="1"/>
      <c r="C177" s="1"/>
      <c r="D177" s="1"/>
      <c r="E177" s="14"/>
    </row>
    <row r="178" spans="1:5" ht="13.5" customHeight="1" x14ac:dyDescent="0.2">
      <c r="A178" s="15"/>
      <c r="B178" s="1"/>
      <c r="C178" s="1" t="s">
        <v>41</v>
      </c>
      <c r="D178" s="1"/>
      <c r="E178" s="17">
        <f>SUM(E179:E182)</f>
        <v>0</v>
      </c>
    </row>
    <row r="179" spans="1:5" ht="13.5" customHeight="1" x14ac:dyDescent="0.2">
      <c r="A179" s="15"/>
      <c r="B179" s="1"/>
      <c r="C179" s="1"/>
      <c r="D179" s="1" t="s">
        <v>209</v>
      </c>
      <c r="E179" s="14"/>
    </row>
    <row r="180" spans="1:5" ht="13.5" customHeight="1" x14ac:dyDescent="0.2">
      <c r="A180" s="15"/>
      <c r="B180" s="1"/>
      <c r="C180" s="1"/>
      <c r="D180" s="1" t="s">
        <v>210</v>
      </c>
      <c r="E180" s="14"/>
    </row>
    <row r="181" spans="1:5" ht="13.5" customHeight="1" x14ac:dyDescent="0.2">
      <c r="A181" s="15"/>
      <c r="B181" s="1"/>
      <c r="C181" s="1"/>
      <c r="D181" s="1" t="s">
        <v>211</v>
      </c>
      <c r="E181" s="14"/>
    </row>
    <row r="182" spans="1:5" ht="13.5" customHeight="1" x14ac:dyDescent="0.2">
      <c r="A182" s="15"/>
      <c r="B182" s="1"/>
      <c r="C182" s="1"/>
      <c r="D182" s="1" t="s">
        <v>212</v>
      </c>
      <c r="E182" s="14"/>
    </row>
    <row r="183" spans="1:5" ht="13.5" customHeight="1" x14ac:dyDescent="0.2">
      <c r="A183" s="15"/>
      <c r="B183" s="1"/>
      <c r="C183" s="1"/>
      <c r="D183" s="1"/>
      <c r="E183" s="14"/>
    </row>
    <row r="184" spans="1:5" ht="13.5" customHeight="1" x14ac:dyDescent="0.2">
      <c r="A184" s="15"/>
      <c r="B184" s="1"/>
      <c r="C184" s="1" t="s">
        <v>213</v>
      </c>
      <c r="D184" s="1"/>
      <c r="E184" s="17">
        <f>SUM(E185:E186)</f>
        <v>0</v>
      </c>
    </row>
    <row r="185" spans="1:5" ht="13.5" customHeight="1" x14ac:dyDescent="0.2">
      <c r="A185" s="15"/>
      <c r="B185" s="1"/>
      <c r="C185" s="1"/>
      <c r="D185" s="1" t="s">
        <v>214</v>
      </c>
      <c r="E185" s="14"/>
    </row>
    <row r="186" spans="1:5" ht="13.5" customHeight="1" x14ac:dyDescent="0.2">
      <c r="A186" s="15"/>
      <c r="B186" s="1"/>
      <c r="C186" s="1"/>
      <c r="D186" s="1" t="s">
        <v>213</v>
      </c>
      <c r="E186" s="14"/>
    </row>
    <row r="187" spans="1:5" ht="13.5" customHeight="1" x14ac:dyDescent="0.2">
      <c r="A187" s="15"/>
      <c r="B187" s="1"/>
      <c r="C187" s="1"/>
      <c r="D187" s="1"/>
      <c r="E187" s="14"/>
    </row>
    <row r="188" spans="1:5" ht="13.5" customHeight="1" x14ac:dyDescent="0.2">
      <c r="A188" s="15"/>
      <c r="B188" s="1"/>
      <c r="C188" s="1" t="s">
        <v>43</v>
      </c>
      <c r="D188" s="1"/>
      <c r="E188" s="17"/>
    </row>
    <row r="189" spans="1:5" ht="13.5" customHeight="1" x14ac:dyDescent="0.2">
      <c r="A189" s="15"/>
      <c r="B189" s="1"/>
      <c r="C189" s="1"/>
      <c r="D189" s="1"/>
      <c r="E189" s="14"/>
    </row>
    <row r="190" spans="1:5" ht="13.5" customHeight="1" x14ac:dyDescent="0.2">
      <c r="A190" s="15"/>
      <c r="B190" s="1"/>
      <c r="C190" s="11" t="s">
        <v>17</v>
      </c>
      <c r="D190" s="1"/>
      <c r="E190" s="19">
        <f>E188+E184+E178+E176+E170+E169+E168</f>
        <v>0</v>
      </c>
    </row>
    <row r="191" spans="1:5" ht="13.5" customHeight="1" x14ac:dyDescent="0.2">
      <c r="A191" s="15"/>
      <c r="B191" s="1"/>
      <c r="C191" s="11"/>
      <c r="D191" s="1"/>
      <c r="E191" s="14"/>
    </row>
    <row r="192" spans="1:5" ht="13.5" customHeight="1" x14ac:dyDescent="0.2">
      <c r="A192" s="15"/>
      <c r="B192" s="1"/>
      <c r="C192" s="11"/>
      <c r="D192" s="1"/>
      <c r="E192" s="14"/>
    </row>
    <row r="193" spans="1:5" ht="13.5" customHeight="1" x14ac:dyDescent="0.2">
      <c r="A193" s="15"/>
      <c r="B193" s="1"/>
      <c r="C193" s="11"/>
      <c r="D193" s="1"/>
      <c r="E193" s="14"/>
    </row>
    <row r="194" spans="1:5" ht="13.5" customHeight="1" x14ac:dyDescent="0.2">
      <c r="A194" s="15"/>
      <c r="B194" s="1"/>
      <c r="C194" s="11"/>
      <c r="D194" s="1"/>
      <c r="E194" s="14"/>
    </row>
    <row r="195" spans="1:5" ht="13.5" customHeight="1" x14ac:dyDescent="0.2">
      <c r="A195" s="15"/>
      <c r="B195" s="1"/>
      <c r="C195" s="11"/>
      <c r="D195" s="1"/>
      <c r="E195" s="14"/>
    </row>
    <row r="196" spans="1:5" ht="13.5" customHeight="1" x14ac:dyDescent="0.2">
      <c r="A196" s="15"/>
      <c r="B196" s="1"/>
      <c r="C196" s="11"/>
      <c r="D196" s="1"/>
      <c r="E196" s="14"/>
    </row>
    <row r="197" spans="1:5" ht="13.5" customHeight="1" x14ac:dyDescent="0.2">
      <c r="A197" s="48"/>
      <c r="B197" s="49"/>
      <c r="C197" s="50"/>
      <c r="D197" s="49"/>
      <c r="E197" s="17"/>
    </row>
    <row r="198" spans="1:5" ht="13.5" customHeight="1" x14ac:dyDescent="0.2">
      <c r="A198" s="52"/>
      <c r="B198" s="53" t="s">
        <v>18</v>
      </c>
      <c r="C198" s="54"/>
      <c r="D198" s="54"/>
      <c r="E198" s="56"/>
    </row>
    <row r="199" spans="1:5" ht="13.5" customHeight="1" x14ac:dyDescent="0.2">
      <c r="A199" s="15"/>
      <c r="B199" s="1"/>
      <c r="C199" s="20" t="s">
        <v>44</v>
      </c>
      <c r="D199" s="21"/>
      <c r="E199" s="14"/>
    </row>
    <row r="200" spans="1:5" ht="3" customHeight="1" x14ac:dyDescent="0.2">
      <c r="A200" s="15"/>
      <c r="B200" s="1"/>
      <c r="C200" s="20"/>
      <c r="D200" s="21"/>
      <c r="E200" s="14"/>
    </row>
    <row r="201" spans="1:5" ht="13.5" customHeight="1" x14ac:dyDescent="0.2">
      <c r="A201" s="15"/>
      <c r="B201" s="1"/>
      <c r="C201" s="20" t="s">
        <v>45</v>
      </c>
      <c r="D201" s="1"/>
      <c r="E201" s="17">
        <f>SUM(E202:E220)</f>
        <v>0</v>
      </c>
    </row>
    <row r="202" spans="1:5" ht="13.5" customHeight="1" x14ac:dyDescent="0.2">
      <c r="A202" s="15"/>
      <c r="B202" s="1"/>
      <c r="C202" s="20"/>
      <c r="D202" s="1" t="s">
        <v>215</v>
      </c>
      <c r="E202" s="14"/>
    </row>
    <row r="203" spans="1:5" ht="13.5" customHeight="1" x14ac:dyDescent="0.2">
      <c r="A203" s="15"/>
      <c r="B203" s="1"/>
      <c r="C203" s="20"/>
      <c r="D203" s="1" t="s">
        <v>216</v>
      </c>
      <c r="E203" s="14"/>
    </row>
    <row r="204" spans="1:5" ht="13.5" customHeight="1" x14ac:dyDescent="0.2">
      <c r="A204" s="15"/>
      <c r="B204" s="1"/>
      <c r="C204" s="20"/>
      <c r="D204" s="1" t="s">
        <v>217</v>
      </c>
      <c r="E204" s="14"/>
    </row>
    <row r="205" spans="1:5" ht="13.5" customHeight="1" x14ac:dyDescent="0.2">
      <c r="A205" s="15"/>
      <c r="B205" s="1"/>
      <c r="C205" s="20"/>
      <c r="D205" s="1" t="s">
        <v>219</v>
      </c>
      <c r="E205" s="14">
        <v>0</v>
      </c>
    </row>
    <row r="206" spans="1:5" ht="13.5" customHeight="1" x14ac:dyDescent="0.2">
      <c r="A206" s="15"/>
      <c r="B206" s="1"/>
      <c r="C206" s="20"/>
      <c r="D206" s="1" t="s">
        <v>218</v>
      </c>
      <c r="E206" s="14">
        <v>0</v>
      </c>
    </row>
    <row r="207" spans="1:5" ht="13.5" customHeight="1" x14ac:dyDescent="0.2">
      <c r="A207" s="15"/>
      <c r="B207" s="1"/>
      <c r="C207" s="20"/>
      <c r="D207" s="1" t="s">
        <v>220</v>
      </c>
      <c r="E207" s="14"/>
    </row>
    <row r="208" spans="1:5" ht="13.5" customHeight="1" x14ac:dyDescent="0.2">
      <c r="A208" s="15"/>
      <c r="B208" s="1"/>
      <c r="C208" s="20"/>
      <c r="D208" s="1" t="s">
        <v>221</v>
      </c>
      <c r="E208" s="14">
        <v>0</v>
      </c>
    </row>
    <row r="209" spans="1:5" ht="13.5" customHeight="1" x14ac:dyDescent="0.2">
      <c r="A209" s="15"/>
      <c r="B209" s="1"/>
      <c r="C209" s="20"/>
      <c r="D209" s="1" t="s">
        <v>222</v>
      </c>
      <c r="E209" s="14"/>
    </row>
    <row r="210" spans="1:5" ht="13.5" customHeight="1" x14ac:dyDescent="0.2">
      <c r="A210" s="15"/>
      <c r="B210" s="1"/>
      <c r="C210" s="20"/>
      <c r="D210" s="1" t="s">
        <v>65</v>
      </c>
      <c r="E210" s="14"/>
    </row>
    <row r="211" spans="1:5" ht="13.5" customHeight="1" x14ac:dyDescent="0.2">
      <c r="A211" s="15"/>
      <c r="B211" s="1"/>
      <c r="C211" s="20"/>
      <c r="D211" s="1" t="s">
        <v>223</v>
      </c>
      <c r="E211" s="14"/>
    </row>
    <row r="212" spans="1:5" ht="13.5" customHeight="1" x14ac:dyDescent="0.2">
      <c r="A212" s="15"/>
      <c r="B212" s="1"/>
      <c r="C212" s="20"/>
      <c r="D212" s="1" t="s">
        <v>224</v>
      </c>
      <c r="E212" s="14">
        <v>0</v>
      </c>
    </row>
    <row r="213" spans="1:5" ht="13.5" customHeight="1" x14ac:dyDescent="0.2">
      <c r="A213" s="15"/>
      <c r="B213" s="1"/>
      <c r="C213" s="20"/>
      <c r="D213" s="1" t="s">
        <v>225</v>
      </c>
      <c r="E213" s="14"/>
    </row>
    <row r="214" spans="1:5" ht="13.5" customHeight="1" x14ac:dyDescent="0.2">
      <c r="A214" s="15"/>
      <c r="B214" s="1"/>
      <c r="C214" s="20"/>
      <c r="D214" s="1" t="s">
        <v>226</v>
      </c>
      <c r="E214" s="14"/>
    </row>
    <row r="215" spans="1:5" ht="13.5" customHeight="1" x14ac:dyDescent="0.2">
      <c r="A215" s="15"/>
      <c r="B215" s="1"/>
      <c r="C215" s="20"/>
      <c r="D215" s="1" t="s">
        <v>227</v>
      </c>
      <c r="E215" s="14"/>
    </row>
    <row r="216" spans="1:5" ht="13.5" customHeight="1" x14ac:dyDescent="0.2">
      <c r="A216" s="15"/>
      <c r="B216" s="1"/>
      <c r="C216" s="20"/>
      <c r="D216" s="1" t="s">
        <v>228</v>
      </c>
      <c r="E216" s="14"/>
    </row>
    <row r="217" spans="1:5" ht="13.5" customHeight="1" x14ac:dyDescent="0.2">
      <c r="A217" s="15"/>
      <c r="B217" s="1"/>
      <c r="C217" s="20"/>
      <c r="D217" s="1" t="s">
        <v>229</v>
      </c>
      <c r="E217" s="14"/>
    </row>
    <row r="218" spans="1:5" ht="13.5" customHeight="1" x14ac:dyDescent="0.2">
      <c r="A218" s="15"/>
      <c r="B218" s="1"/>
      <c r="C218" s="20"/>
      <c r="D218" s="1" t="s">
        <v>230</v>
      </c>
      <c r="E218" s="14"/>
    </row>
    <row r="219" spans="1:5" ht="13.5" customHeight="1" x14ac:dyDescent="0.2">
      <c r="A219" s="15"/>
      <c r="B219" s="1"/>
      <c r="C219" s="20"/>
      <c r="D219" s="1" t="s">
        <v>231</v>
      </c>
      <c r="E219" s="14"/>
    </row>
    <row r="220" spans="1:5" ht="13.5" customHeight="1" x14ac:dyDescent="0.2">
      <c r="A220" s="15"/>
      <c r="B220" s="1"/>
      <c r="C220" s="20"/>
      <c r="D220" s="1" t="s">
        <v>232</v>
      </c>
      <c r="E220" s="14"/>
    </row>
    <row r="221" spans="1:5" ht="3" customHeight="1" x14ac:dyDescent="0.2">
      <c r="A221" s="15"/>
      <c r="B221" s="1"/>
      <c r="C221" s="20"/>
      <c r="D221" s="1"/>
      <c r="E221" s="14"/>
    </row>
    <row r="222" spans="1:5" ht="13.5" customHeight="1" x14ac:dyDescent="0.2">
      <c r="A222" s="15"/>
      <c r="B222" s="1"/>
      <c r="C222" s="1" t="s">
        <v>46</v>
      </c>
      <c r="D222" s="1"/>
      <c r="E222" s="17">
        <f>SUM(E223:E227)</f>
        <v>0</v>
      </c>
    </row>
    <row r="223" spans="1:5" ht="13.5" customHeight="1" x14ac:dyDescent="0.2">
      <c r="A223" s="15"/>
      <c r="B223" s="1"/>
      <c r="C223" s="1"/>
      <c r="D223" s="1" t="s">
        <v>233</v>
      </c>
      <c r="E223" s="14"/>
    </row>
    <row r="224" spans="1:5" ht="13.5" customHeight="1" x14ac:dyDescent="0.2">
      <c r="A224" s="15"/>
      <c r="B224" s="1"/>
      <c r="C224" s="1"/>
      <c r="D224" s="1" t="s">
        <v>234</v>
      </c>
      <c r="E224" s="14"/>
    </row>
    <row r="225" spans="1:5" ht="13.5" customHeight="1" x14ac:dyDescent="0.2">
      <c r="A225" s="15"/>
      <c r="B225" s="1"/>
      <c r="C225" s="1"/>
      <c r="D225" s="1" t="s">
        <v>235</v>
      </c>
      <c r="E225" s="14"/>
    </row>
    <row r="226" spans="1:5" ht="13.5" customHeight="1" x14ac:dyDescent="0.2">
      <c r="A226" s="15"/>
      <c r="B226" s="1"/>
      <c r="C226" s="1"/>
      <c r="D226" s="1" t="s">
        <v>236</v>
      </c>
      <c r="E226" s="14"/>
    </row>
    <row r="227" spans="1:5" ht="13.5" customHeight="1" x14ac:dyDescent="0.2">
      <c r="A227" s="15"/>
      <c r="B227" s="1"/>
      <c r="C227" s="1"/>
      <c r="D227" s="1" t="s">
        <v>237</v>
      </c>
      <c r="E227" s="14"/>
    </row>
    <row r="228" spans="1:5" ht="3.75" customHeight="1" x14ac:dyDescent="0.2">
      <c r="A228" s="15"/>
      <c r="B228" s="1"/>
      <c r="C228" s="1"/>
      <c r="D228" s="1"/>
      <c r="E228" s="14"/>
    </row>
    <row r="229" spans="1:5" ht="13.5" customHeight="1" x14ac:dyDescent="0.2">
      <c r="A229" s="15"/>
      <c r="B229" s="1"/>
      <c r="C229" s="20" t="s">
        <v>47</v>
      </c>
      <c r="D229" s="1"/>
      <c r="E229" s="17">
        <f>SUM(E230:E234)</f>
        <v>0</v>
      </c>
    </row>
    <row r="230" spans="1:5" ht="13.5" customHeight="1" x14ac:dyDescent="0.2">
      <c r="A230" s="15"/>
      <c r="B230" s="1"/>
      <c r="C230" s="20"/>
      <c r="D230" s="1" t="s">
        <v>238</v>
      </c>
      <c r="E230" s="14"/>
    </row>
    <row r="231" spans="1:5" ht="13.5" customHeight="1" x14ac:dyDescent="0.2">
      <c r="A231" s="15"/>
      <c r="B231" s="1"/>
      <c r="C231" s="20"/>
      <c r="D231" s="1" t="s">
        <v>239</v>
      </c>
      <c r="E231" s="14"/>
    </row>
    <row r="232" spans="1:5" ht="13.5" customHeight="1" x14ac:dyDescent="0.2">
      <c r="A232" s="15"/>
      <c r="B232" s="1"/>
      <c r="C232" s="20"/>
      <c r="D232" s="1" t="s">
        <v>240</v>
      </c>
      <c r="E232" s="14"/>
    </row>
    <row r="233" spans="1:5" ht="13.5" customHeight="1" x14ac:dyDescent="0.2">
      <c r="A233" s="15"/>
      <c r="B233" s="1"/>
      <c r="C233" s="20"/>
      <c r="D233" s="1" t="s">
        <v>163</v>
      </c>
      <c r="E233" s="14"/>
    </row>
    <row r="234" spans="1:5" ht="13.5" customHeight="1" x14ac:dyDescent="0.2">
      <c r="A234" s="15"/>
      <c r="B234" s="1"/>
      <c r="C234" s="20"/>
      <c r="D234" s="1" t="s">
        <v>241</v>
      </c>
      <c r="E234" s="14"/>
    </row>
    <row r="235" spans="1:5" ht="3" customHeight="1" x14ac:dyDescent="0.2">
      <c r="A235" s="15"/>
      <c r="B235" s="1"/>
      <c r="C235" s="20"/>
      <c r="D235" s="1"/>
      <c r="E235" s="14"/>
    </row>
    <row r="236" spans="1:5" ht="13.5" customHeight="1" x14ac:dyDescent="0.2">
      <c r="A236" s="15"/>
      <c r="B236" s="1"/>
      <c r="C236" s="20" t="s">
        <v>48</v>
      </c>
      <c r="D236" s="1"/>
      <c r="E236" s="17">
        <f>SUM(E237:E238)</f>
        <v>0</v>
      </c>
    </row>
    <row r="237" spans="1:5" ht="13.5" customHeight="1" x14ac:dyDescent="0.2">
      <c r="A237" s="15"/>
      <c r="B237" s="1"/>
      <c r="C237" s="20"/>
      <c r="D237" s="1" t="s">
        <v>242</v>
      </c>
      <c r="E237" s="14"/>
    </row>
    <row r="238" spans="1:5" ht="13.5" customHeight="1" x14ac:dyDescent="0.2">
      <c r="A238" s="15"/>
      <c r="B238" s="1"/>
      <c r="C238" s="20"/>
      <c r="D238" s="1" t="s">
        <v>243</v>
      </c>
      <c r="E238" s="14"/>
    </row>
    <row r="239" spans="1:5" ht="4.5" customHeight="1" x14ac:dyDescent="0.2">
      <c r="A239" s="15"/>
      <c r="B239" s="1"/>
      <c r="C239" s="20"/>
      <c r="D239" s="1"/>
      <c r="E239" s="14"/>
    </row>
    <row r="240" spans="1:5" ht="13.5" customHeight="1" x14ac:dyDescent="0.2">
      <c r="A240" s="15"/>
      <c r="B240" s="1"/>
      <c r="C240" s="1" t="s">
        <v>49</v>
      </c>
      <c r="D240" s="1"/>
      <c r="E240" s="17">
        <f>SUM(E241:E242)</f>
        <v>0</v>
      </c>
    </row>
    <row r="241" spans="1:5" ht="13.5" customHeight="1" x14ac:dyDescent="0.2">
      <c r="A241" s="15"/>
      <c r="B241" s="1"/>
      <c r="C241" s="1"/>
      <c r="D241" s="1" t="s">
        <v>244</v>
      </c>
      <c r="E241" s="14"/>
    </row>
    <row r="242" spans="1:5" ht="13.5" customHeight="1" x14ac:dyDescent="0.2">
      <c r="A242" s="15"/>
      <c r="B242" s="1"/>
      <c r="C242" s="1"/>
      <c r="D242" s="1" t="s">
        <v>49</v>
      </c>
      <c r="E242" s="14"/>
    </row>
    <row r="243" spans="1:5" ht="17.25" customHeight="1" x14ac:dyDescent="0.2">
      <c r="A243" s="60"/>
      <c r="B243" s="1"/>
      <c r="C243" s="1"/>
      <c r="D243" s="1"/>
      <c r="E243" s="14"/>
    </row>
    <row r="244" spans="1:5" ht="13.5" customHeight="1" x14ac:dyDescent="0.2">
      <c r="A244" s="60"/>
      <c r="B244" s="1"/>
      <c r="C244" s="11" t="s">
        <v>34</v>
      </c>
      <c r="D244" s="1"/>
      <c r="E244" s="24">
        <f>E240+E236+E229+E201+E199</f>
        <v>0</v>
      </c>
    </row>
    <row r="245" spans="1:5" ht="13.5" customHeight="1" x14ac:dyDescent="0.2">
      <c r="A245" s="60"/>
      <c r="B245" s="1"/>
      <c r="C245" s="11"/>
      <c r="D245" s="1"/>
      <c r="E245" s="19"/>
    </row>
    <row r="246" spans="1:5" ht="13.5" customHeight="1" thickBot="1" x14ac:dyDescent="0.25">
      <c r="A246" s="61"/>
      <c r="B246" s="26" t="s">
        <v>50</v>
      </c>
      <c r="C246" s="7"/>
      <c r="D246" s="7"/>
      <c r="E246" s="27">
        <f>E190-E244</f>
        <v>0</v>
      </c>
    </row>
    <row r="247" spans="1:5" ht="13.5" customHeight="1" x14ac:dyDescent="0.2">
      <c r="A247" s="15"/>
      <c r="B247" s="1"/>
      <c r="C247" s="1"/>
      <c r="D247" s="1"/>
      <c r="E247" s="14"/>
    </row>
    <row r="248" spans="1:5" ht="13.5" customHeight="1" x14ac:dyDescent="0.2">
      <c r="A248" s="10" t="s">
        <v>51</v>
      </c>
      <c r="B248" s="1"/>
      <c r="C248" s="1"/>
      <c r="D248" s="1"/>
      <c r="E248" s="14"/>
    </row>
    <row r="249" spans="1:5" ht="13.5" customHeight="1" x14ac:dyDescent="0.2">
      <c r="A249" s="10"/>
      <c r="B249" s="1"/>
      <c r="C249" s="1"/>
      <c r="D249" s="1"/>
      <c r="E249" s="14"/>
    </row>
    <row r="250" spans="1:5" ht="13.5" customHeight="1" x14ac:dyDescent="0.2">
      <c r="A250" s="15"/>
      <c r="B250" s="11" t="s">
        <v>7</v>
      </c>
      <c r="C250" s="1"/>
      <c r="D250" s="1"/>
      <c r="E250" s="14"/>
    </row>
    <row r="251" spans="1:5" s="22" customFormat="1" ht="13.5" customHeight="1" x14ac:dyDescent="0.2">
      <c r="A251" s="15"/>
      <c r="B251" s="1"/>
      <c r="C251" s="1" t="s">
        <v>52</v>
      </c>
      <c r="D251" s="1"/>
      <c r="E251" s="17">
        <f>SUM(E252:E253)</f>
        <v>0</v>
      </c>
    </row>
    <row r="252" spans="1:5" s="22" customFormat="1" ht="13.5" customHeight="1" x14ac:dyDescent="0.2">
      <c r="A252" s="15"/>
      <c r="B252" s="1"/>
      <c r="C252" s="1"/>
      <c r="D252" s="1" t="s">
        <v>245</v>
      </c>
      <c r="E252" s="14"/>
    </row>
    <row r="253" spans="1:5" s="22" customFormat="1" ht="13.5" customHeight="1" x14ac:dyDescent="0.2">
      <c r="A253" s="15"/>
      <c r="B253" s="1"/>
      <c r="C253" s="1"/>
      <c r="D253" s="1" t="s">
        <v>246</v>
      </c>
      <c r="E253" s="14"/>
    </row>
    <row r="254" spans="1:5" s="22" customFormat="1" ht="13.5" customHeight="1" x14ac:dyDescent="0.2">
      <c r="A254" s="15"/>
      <c r="B254" s="1"/>
      <c r="C254" s="1"/>
      <c r="D254" s="1"/>
      <c r="E254" s="14"/>
    </row>
    <row r="255" spans="1:5" ht="13.5" customHeight="1" x14ac:dyDescent="0.2">
      <c r="A255" s="15"/>
      <c r="B255" s="1"/>
      <c r="C255" s="1" t="s">
        <v>53</v>
      </c>
      <c r="D255" s="1"/>
      <c r="E255" s="17">
        <f>SUM(E256:E258)</f>
        <v>0</v>
      </c>
    </row>
    <row r="256" spans="1:5" ht="13.5" customHeight="1" x14ac:dyDescent="0.2">
      <c r="A256" s="15"/>
      <c r="B256" s="1"/>
      <c r="C256" s="1"/>
      <c r="D256" s="1" t="s">
        <v>247</v>
      </c>
      <c r="E256" s="14"/>
    </row>
    <row r="257" spans="1:5" ht="13.5" customHeight="1" x14ac:dyDescent="0.2">
      <c r="A257" s="15"/>
      <c r="B257" s="1"/>
      <c r="C257" s="1"/>
      <c r="D257" s="1" t="s">
        <v>248</v>
      </c>
      <c r="E257" s="14"/>
    </row>
    <row r="258" spans="1:5" ht="13.5" customHeight="1" x14ac:dyDescent="0.2">
      <c r="A258" s="15"/>
      <c r="B258" s="1"/>
      <c r="C258" s="1"/>
      <c r="D258" s="1" t="s">
        <v>249</v>
      </c>
      <c r="E258" s="14"/>
    </row>
    <row r="259" spans="1:5" ht="13.5" customHeight="1" x14ac:dyDescent="0.2">
      <c r="A259" s="15"/>
      <c r="B259" s="1"/>
      <c r="C259" s="1"/>
      <c r="D259" s="1"/>
      <c r="E259" s="14"/>
    </row>
    <row r="260" spans="1:5" ht="12.75" customHeight="1" x14ac:dyDescent="0.2">
      <c r="A260" s="15"/>
      <c r="B260" s="1"/>
      <c r="C260" s="11" t="s">
        <v>17</v>
      </c>
      <c r="D260" s="1"/>
      <c r="E260" s="19">
        <v>0</v>
      </c>
    </row>
    <row r="261" spans="1:5" ht="13.5" hidden="1" customHeight="1" x14ac:dyDescent="0.2">
      <c r="A261" s="15"/>
      <c r="B261" s="1"/>
      <c r="C261" s="1"/>
      <c r="D261" s="1"/>
      <c r="E261" s="14"/>
    </row>
    <row r="262" spans="1:5" ht="13.5" customHeight="1" x14ac:dyDescent="0.2">
      <c r="A262" s="15"/>
      <c r="B262" s="1"/>
      <c r="C262" s="1"/>
      <c r="D262" s="1"/>
      <c r="E262" s="14"/>
    </row>
    <row r="263" spans="1:5" ht="13.5" customHeight="1" x14ac:dyDescent="0.2">
      <c r="A263" s="15"/>
      <c r="B263" s="11" t="s">
        <v>18</v>
      </c>
      <c r="C263" s="1"/>
      <c r="D263" s="1"/>
      <c r="E263" s="14"/>
    </row>
    <row r="264" spans="1:5" ht="13.5" customHeight="1" x14ac:dyDescent="0.2">
      <c r="A264" s="15"/>
      <c r="B264" s="1"/>
      <c r="C264" s="1" t="s">
        <v>54</v>
      </c>
      <c r="D264" s="1"/>
      <c r="E264" s="17">
        <f>SUM(E265:E269)</f>
        <v>0</v>
      </c>
    </row>
    <row r="265" spans="1:5" ht="13.5" customHeight="1" x14ac:dyDescent="0.2">
      <c r="A265" s="15"/>
      <c r="B265" s="1"/>
      <c r="C265" s="1"/>
      <c r="D265" s="1" t="s">
        <v>250</v>
      </c>
      <c r="E265" s="14"/>
    </row>
    <row r="266" spans="1:5" ht="13.5" customHeight="1" x14ac:dyDescent="0.2">
      <c r="A266" s="15"/>
      <c r="B266" s="1"/>
      <c r="C266" s="1"/>
      <c r="D266" s="1" t="s">
        <v>251</v>
      </c>
      <c r="E266" s="14"/>
    </row>
    <row r="267" spans="1:5" ht="13.5" customHeight="1" x14ac:dyDescent="0.2">
      <c r="A267" s="15"/>
      <c r="B267" s="1"/>
      <c r="C267" s="1"/>
      <c r="D267" s="1" t="s">
        <v>252</v>
      </c>
      <c r="E267" s="14"/>
    </row>
    <row r="268" spans="1:5" ht="13.5" customHeight="1" x14ac:dyDescent="0.2">
      <c r="A268" s="15"/>
      <c r="B268" s="1"/>
      <c r="C268" s="1"/>
      <c r="D268" s="1" t="s">
        <v>253</v>
      </c>
      <c r="E268" s="14"/>
    </row>
    <row r="269" spans="1:5" ht="13.5" customHeight="1" x14ac:dyDescent="0.2">
      <c r="A269" s="15"/>
      <c r="B269" s="1"/>
      <c r="C269" s="1"/>
      <c r="D269" s="1" t="s">
        <v>254</v>
      </c>
      <c r="E269" s="14"/>
    </row>
    <row r="270" spans="1:5" ht="13.5" customHeight="1" x14ac:dyDescent="0.2">
      <c r="A270" s="15"/>
      <c r="B270" s="1"/>
      <c r="C270" s="1"/>
      <c r="D270" s="1"/>
      <c r="E270" s="14"/>
    </row>
    <row r="271" spans="1:5" ht="13.5" customHeight="1" x14ac:dyDescent="0.2">
      <c r="A271" s="15"/>
      <c r="B271" s="1"/>
      <c r="C271" s="1" t="s">
        <v>55</v>
      </c>
      <c r="D271" s="1"/>
      <c r="E271" s="17">
        <f>SUM(E272:E273)</f>
        <v>0</v>
      </c>
    </row>
    <row r="272" spans="1:5" ht="13.5" customHeight="1" x14ac:dyDescent="0.2">
      <c r="A272" s="15"/>
      <c r="B272" s="1"/>
      <c r="C272" s="1"/>
      <c r="D272" s="1" t="s">
        <v>255</v>
      </c>
      <c r="E272" s="14"/>
    </row>
    <row r="273" spans="1:5" ht="13.5" customHeight="1" x14ac:dyDescent="0.2">
      <c r="A273" s="15"/>
      <c r="B273" s="1"/>
      <c r="C273" s="1"/>
      <c r="D273" s="1" t="s">
        <v>256</v>
      </c>
      <c r="E273" s="14"/>
    </row>
    <row r="274" spans="1:5" ht="13.5" customHeight="1" x14ac:dyDescent="0.2">
      <c r="A274" s="15"/>
      <c r="B274" s="1"/>
      <c r="C274" s="1"/>
      <c r="D274" s="1"/>
      <c r="E274" s="14"/>
    </row>
    <row r="275" spans="1:5" ht="13.5" customHeight="1" x14ac:dyDescent="0.2">
      <c r="A275" s="15"/>
      <c r="B275" s="1"/>
      <c r="C275" s="1" t="s">
        <v>56</v>
      </c>
      <c r="D275" s="1"/>
      <c r="E275" s="17">
        <v>0</v>
      </c>
    </row>
    <row r="276" spans="1:5" ht="13.5" customHeight="1" x14ac:dyDescent="0.2">
      <c r="A276" s="15"/>
      <c r="B276" s="1"/>
      <c r="C276" s="1"/>
      <c r="D276" s="1"/>
      <c r="E276" s="14"/>
    </row>
    <row r="277" spans="1:5" ht="13.5" customHeight="1" x14ac:dyDescent="0.2">
      <c r="A277" s="15"/>
      <c r="B277" s="1"/>
      <c r="C277" s="11" t="s">
        <v>34</v>
      </c>
      <c r="D277" s="1"/>
      <c r="E277" s="24">
        <f>E275+E271+E264</f>
        <v>0</v>
      </c>
    </row>
    <row r="278" spans="1:5" ht="13.5" customHeight="1" x14ac:dyDescent="0.2">
      <c r="A278" s="15"/>
      <c r="B278" s="1"/>
      <c r="C278" s="11"/>
      <c r="D278" s="1"/>
      <c r="E278" s="14"/>
    </row>
    <row r="279" spans="1:5" ht="13.5" customHeight="1" x14ac:dyDescent="0.2">
      <c r="A279" s="10" t="s">
        <v>57</v>
      </c>
      <c r="B279" s="11"/>
      <c r="C279" s="1"/>
      <c r="D279" s="1"/>
      <c r="E279" s="14"/>
    </row>
    <row r="280" spans="1:5" ht="13.5" customHeight="1" x14ac:dyDescent="0.2">
      <c r="A280" s="10" t="s">
        <v>58</v>
      </c>
      <c r="B280" s="11"/>
      <c r="C280" s="1"/>
      <c r="D280" s="1"/>
      <c r="E280" s="23">
        <f>E163+E246</f>
        <v>1524613.5899999989</v>
      </c>
    </row>
    <row r="281" spans="1:5" ht="13.5" customHeight="1" x14ac:dyDescent="0.2">
      <c r="A281" s="10" t="s">
        <v>59</v>
      </c>
      <c r="B281" s="11"/>
      <c r="C281" s="1"/>
      <c r="D281" s="1"/>
      <c r="E281" s="23"/>
    </row>
    <row r="282" spans="1:5" ht="13.5" customHeight="1" x14ac:dyDescent="0.2">
      <c r="A282" s="10" t="s">
        <v>111</v>
      </c>
      <c r="B282" s="11"/>
      <c r="C282" s="1"/>
      <c r="D282" s="1"/>
      <c r="E282" s="24">
        <v>2158590.19</v>
      </c>
    </row>
    <row r="283" spans="1:5" ht="13.5" customHeight="1" thickBot="1" x14ac:dyDescent="0.25">
      <c r="A283" s="25" t="s">
        <v>258</v>
      </c>
      <c r="B283" s="26"/>
      <c r="C283" s="7"/>
      <c r="D283" s="7"/>
      <c r="E283" s="27">
        <f>E280+E282</f>
        <v>3683203.7799999989</v>
      </c>
    </row>
    <row r="284" spans="1:5" ht="13.5" customHeight="1" x14ac:dyDescent="0.2">
      <c r="E284" s="29"/>
    </row>
    <row r="285" spans="1:5" ht="13.5" customHeight="1" x14ac:dyDescent="0.2">
      <c r="D285" s="30" t="s">
        <v>1</v>
      </c>
      <c r="E285" s="29"/>
    </row>
    <row r="286" spans="1:5" ht="13.5" customHeight="1" x14ac:dyDescent="0.2">
      <c r="D286" s="30" t="s">
        <v>263</v>
      </c>
      <c r="E286" s="29"/>
    </row>
    <row r="287" spans="1:5" ht="13.5" customHeight="1" x14ac:dyDescent="0.2">
      <c r="D287" s="31" t="s">
        <v>61</v>
      </c>
      <c r="E287" s="29"/>
    </row>
    <row r="288" spans="1:5" ht="13.5" customHeight="1" x14ac:dyDescent="0.2">
      <c r="D288" s="32" t="s">
        <v>62</v>
      </c>
      <c r="E288" s="29"/>
    </row>
    <row r="289" spans="1:5" ht="13.5" customHeight="1" x14ac:dyDescent="0.2">
      <c r="E289" s="29"/>
    </row>
    <row r="290" spans="1:5" ht="13.5" customHeight="1" x14ac:dyDescent="0.2">
      <c r="E290" s="29"/>
    </row>
    <row r="291" spans="1:5" ht="13.5" customHeight="1" x14ac:dyDescent="0.2">
      <c r="E291" s="29"/>
    </row>
    <row r="292" spans="1:5" ht="13.5" customHeight="1" x14ac:dyDescent="0.2">
      <c r="E292" s="29"/>
    </row>
    <row r="293" spans="1:5" ht="13.5" customHeight="1" x14ac:dyDescent="0.2">
      <c r="E293" s="28"/>
    </row>
    <row r="294" spans="1:5" ht="13.5" customHeight="1" x14ac:dyDescent="0.2">
      <c r="E294" s="28"/>
    </row>
    <row r="295" spans="1:5" ht="13.5" customHeight="1" x14ac:dyDescent="0.2">
      <c r="E295" s="28"/>
    </row>
    <row r="296" spans="1:5" ht="13.5" customHeight="1" x14ac:dyDescent="0.2">
      <c r="E296" s="28"/>
    </row>
    <row r="297" spans="1:5" ht="13.5" customHeight="1" x14ac:dyDescent="0.2">
      <c r="E297" s="28"/>
    </row>
    <row r="298" spans="1:5" ht="13.5" customHeight="1" x14ac:dyDescent="0.2">
      <c r="E298" s="28"/>
    </row>
    <row r="299" spans="1:5" ht="13.5" customHeight="1" x14ac:dyDescent="0.2">
      <c r="A299" s="2"/>
    </row>
    <row r="300" spans="1:5" ht="13.5" customHeight="1" x14ac:dyDescent="0.2">
      <c r="E300" s="28"/>
    </row>
    <row r="301" spans="1:5" ht="13.5" customHeight="1" x14ac:dyDescent="0.2">
      <c r="E301" s="28"/>
    </row>
    <row r="302" spans="1:5" ht="13.5" customHeight="1" x14ac:dyDescent="0.2">
      <c r="E302" s="28"/>
    </row>
    <row r="303" spans="1:5" ht="13.5" customHeight="1" x14ac:dyDescent="0.2">
      <c r="E303" s="28"/>
    </row>
    <row r="304" spans="1:5" ht="15.75" customHeight="1" x14ac:dyDescent="0.2">
      <c r="E304" s="28"/>
    </row>
    <row r="305" spans="1:4" ht="15.75" customHeight="1" x14ac:dyDescent="0.2"/>
    <row r="306" spans="1:4" ht="13.5" customHeight="1" x14ac:dyDescent="0.2"/>
    <row r="307" spans="1:4" ht="13.5" customHeight="1" x14ac:dyDescent="0.2"/>
    <row r="308" spans="1:4" ht="13.5" customHeight="1" x14ac:dyDescent="0.2"/>
    <row r="309" spans="1:4" ht="13.5" customHeight="1" x14ac:dyDescent="0.2"/>
    <row r="310" spans="1:4" ht="13.5" customHeight="1" x14ac:dyDescent="0.2"/>
    <row r="311" spans="1:4" ht="13.5" customHeight="1" x14ac:dyDescent="0.2">
      <c r="A311" s="2"/>
    </row>
    <row r="312" spans="1:4" ht="13.5" customHeight="1" x14ac:dyDescent="0.2">
      <c r="A312" s="2"/>
    </row>
    <row r="313" spans="1:4" ht="13.5" customHeight="1" x14ac:dyDescent="0.2">
      <c r="A313" s="2"/>
      <c r="D313" s="33"/>
    </row>
    <row r="314" spans="1:4" ht="13.5" customHeight="1" x14ac:dyDescent="0.2">
      <c r="A314" s="2"/>
    </row>
    <row r="315" spans="1:4" ht="13.5" customHeight="1" x14ac:dyDescent="0.2">
      <c r="A315" s="2"/>
    </row>
  </sheetData>
  <mergeCells count="6">
    <mergeCell ref="A8:E8"/>
    <mergeCell ref="A1:E1"/>
    <mergeCell ref="A2:E2"/>
    <mergeCell ref="A3:E3"/>
    <mergeCell ref="A5:E5"/>
    <mergeCell ref="A7:E7"/>
  </mergeCells>
  <pageMargins left="1" right="0.7" top="0.45" bottom="0.4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82" workbookViewId="0">
      <selection activeCell="D102" sqref="D102"/>
    </sheetView>
  </sheetViews>
  <sheetFormatPr defaultRowHeight="12.75" x14ac:dyDescent="0.2"/>
  <cols>
    <col min="1" max="1" width="2" style="1" customWidth="1"/>
    <col min="2" max="2" width="1.5703125" style="2" customWidth="1"/>
    <col min="3" max="3" width="1.85546875" style="2" customWidth="1"/>
    <col min="4" max="4" width="55.85546875" style="2" customWidth="1"/>
    <col min="5" max="5" width="7.42578125" style="40" customWidth="1"/>
    <col min="6" max="6" width="14.42578125" style="2" customWidth="1"/>
    <col min="7" max="255" width="9.140625" style="2"/>
    <col min="256" max="256" width="2" style="2" customWidth="1"/>
    <col min="257" max="257" width="1.5703125" style="2" customWidth="1"/>
    <col min="258" max="258" width="1.85546875" style="2" customWidth="1"/>
    <col min="259" max="259" width="45.5703125" style="2" customWidth="1"/>
    <col min="260" max="260" width="18" style="2" customWidth="1"/>
    <col min="261" max="261" width="18.42578125" style="2" customWidth="1"/>
    <col min="262" max="511" width="9.140625" style="2"/>
    <col min="512" max="512" width="2" style="2" customWidth="1"/>
    <col min="513" max="513" width="1.5703125" style="2" customWidth="1"/>
    <col min="514" max="514" width="1.85546875" style="2" customWidth="1"/>
    <col min="515" max="515" width="45.5703125" style="2" customWidth="1"/>
    <col min="516" max="516" width="18" style="2" customWidth="1"/>
    <col min="517" max="517" width="18.42578125" style="2" customWidth="1"/>
    <col min="518" max="767" width="9.140625" style="2"/>
    <col min="768" max="768" width="2" style="2" customWidth="1"/>
    <col min="769" max="769" width="1.5703125" style="2" customWidth="1"/>
    <col min="770" max="770" width="1.85546875" style="2" customWidth="1"/>
    <col min="771" max="771" width="45.5703125" style="2" customWidth="1"/>
    <col min="772" max="772" width="18" style="2" customWidth="1"/>
    <col min="773" max="773" width="18.42578125" style="2" customWidth="1"/>
    <col min="774" max="1023" width="9.140625" style="2"/>
    <col min="1024" max="1024" width="2" style="2" customWidth="1"/>
    <col min="1025" max="1025" width="1.5703125" style="2" customWidth="1"/>
    <col min="1026" max="1026" width="1.85546875" style="2" customWidth="1"/>
    <col min="1027" max="1027" width="45.5703125" style="2" customWidth="1"/>
    <col min="1028" max="1028" width="18" style="2" customWidth="1"/>
    <col min="1029" max="1029" width="18.42578125" style="2" customWidth="1"/>
    <col min="1030" max="1279" width="9.140625" style="2"/>
    <col min="1280" max="1280" width="2" style="2" customWidth="1"/>
    <col min="1281" max="1281" width="1.5703125" style="2" customWidth="1"/>
    <col min="1282" max="1282" width="1.85546875" style="2" customWidth="1"/>
    <col min="1283" max="1283" width="45.5703125" style="2" customWidth="1"/>
    <col min="1284" max="1284" width="18" style="2" customWidth="1"/>
    <col min="1285" max="1285" width="18.42578125" style="2" customWidth="1"/>
    <col min="1286" max="1535" width="9.140625" style="2"/>
    <col min="1536" max="1536" width="2" style="2" customWidth="1"/>
    <col min="1537" max="1537" width="1.5703125" style="2" customWidth="1"/>
    <col min="1538" max="1538" width="1.85546875" style="2" customWidth="1"/>
    <col min="1539" max="1539" width="45.5703125" style="2" customWidth="1"/>
    <col min="1540" max="1540" width="18" style="2" customWidth="1"/>
    <col min="1541" max="1541" width="18.42578125" style="2" customWidth="1"/>
    <col min="1542" max="1791" width="9.140625" style="2"/>
    <col min="1792" max="1792" width="2" style="2" customWidth="1"/>
    <col min="1793" max="1793" width="1.5703125" style="2" customWidth="1"/>
    <col min="1794" max="1794" width="1.85546875" style="2" customWidth="1"/>
    <col min="1795" max="1795" width="45.5703125" style="2" customWidth="1"/>
    <col min="1796" max="1796" width="18" style="2" customWidth="1"/>
    <col min="1797" max="1797" width="18.42578125" style="2" customWidth="1"/>
    <col min="1798" max="2047" width="9.140625" style="2"/>
    <col min="2048" max="2048" width="2" style="2" customWidth="1"/>
    <col min="2049" max="2049" width="1.5703125" style="2" customWidth="1"/>
    <col min="2050" max="2050" width="1.85546875" style="2" customWidth="1"/>
    <col min="2051" max="2051" width="45.5703125" style="2" customWidth="1"/>
    <col min="2052" max="2052" width="18" style="2" customWidth="1"/>
    <col min="2053" max="2053" width="18.42578125" style="2" customWidth="1"/>
    <col min="2054" max="2303" width="9.140625" style="2"/>
    <col min="2304" max="2304" width="2" style="2" customWidth="1"/>
    <col min="2305" max="2305" width="1.5703125" style="2" customWidth="1"/>
    <col min="2306" max="2306" width="1.85546875" style="2" customWidth="1"/>
    <col min="2307" max="2307" width="45.5703125" style="2" customWidth="1"/>
    <col min="2308" max="2308" width="18" style="2" customWidth="1"/>
    <col min="2309" max="2309" width="18.42578125" style="2" customWidth="1"/>
    <col min="2310" max="2559" width="9.140625" style="2"/>
    <col min="2560" max="2560" width="2" style="2" customWidth="1"/>
    <col min="2561" max="2561" width="1.5703125" style="2" customWidth="1"/>
    <col min="2562" max="2562" width="1.85546875" style="2" customWidth="1"/>
    <col min="2563" max="2563" width="45.5703125" style="2" customWidth="1"/>
    <col min="2564" max="2564" width="18" style="2" customWidth="1"/>
    <col min="2565" max="2565" width="18.42578125" style="2" customWidth="1"/>
    <col min="2566" max="2815" width="9.140625" style="2"/>
    <col min="2816" max="2816" width="2" style="2" customWidth="1"/>
    <col min="2817" max="2817" width="1.5703125" style="2" customWidth="1"/>
    <col min="2818" max="2818" width="1.85546875" style="2" customWidth="1"/>
    <col min="2819" max="2819" width="45.5703125" style="2" customWidth="1"/>
    <col min="2820" max="2820" width="18" style="2" customWidth="1"/>
    <col min="2821" max="2821" width="18.42578125" style="2" customWidth="1"/>
    <col min="2822" max="3071" width="9.140625" style="2"/>
    <col min="3072" max="3072" width="2" style="2" customWidth="1"/>
    <col min="3073" max="3073" width="1.5703125" style="2" customWidth="1"/>
    <col min="3074" max="3074" width="1.85546875" style="2" customWidth="1"/>
    <col min="3075" max="3075" width="45.5703125" style="2" customWidth="1"/>
    <col min="3076" max="3076" width="18" style="2" customWidth="1"/>
    <col min="3077" max="3077" width="18.42578125" style="2" customWidth="1"/>
    <col min="3078" max="3327" width="9.140625" style="2"/>
    <col min="3328" max="3328" width="2" style="2" customWidth="1"/>
    <col min="3329" max="3329" width="1.5703125" style="2" customWidth="1"/>
    <col min="3330" max="3330" width="1.85546875" style="2" customWidth="1"/>
    <col min="3331" max="3331" width="45.5703125" style="2" customWidth="1"/>
    <col min="3332" max="3332" width="18" style="2" customWidth="1"/>
    <col min="3333" max="3333" width="18.42578125" style="2" customWidth="1"/>
    <col min="3334" max="3583" width="9.140625" style="2"/>
    <col min="3584" max="3584" width="2" style="2" customWidth="1"/>
    <col min="3585" max="3585" width="1.5703125" style="2" customWidth="1"/>
    <col min="3586" max="3586" width="1.85546875" style="2" customWidth="1"/>
    <col min="3587" max="3587" width="45.5703125" style="2" customWidth="1"/>
    <col min="3588" max="3588" width="18" style="2" customWidth="1"/>
    <col min="3589" max="3589" width="18.42578125" style="2" customWidth="1"/>
    <col min="3590" max="3839" width="9.140625" style="2"/>
    <col min="3840" max="3840" width="2" style="2" customWidth="1"/>
    <col min="3841" max="3841" width="1.5703125" style="2" customWidth="1"/>
    <col min="3842" max="3842" width="1.85546875" style="2" customWidth="1"/>
    <col min="3843" max="3843" width="45.5703125" style="2" customWidth="1"/>
    <col min="3844" max="3844" width="18" style="2" customWidth="1"/>
    <col min="3845" max="3845" width="18.42578125" style="2" customWidth="1"/>
    <col min="3846" max="4095" width="9.140625" style="2"/>
    <col min="4096" max="4096" width="2" style="2" customWidth="1"/>
    <col min="4097" max="4097" width="1.5703125" style="2" customWidth="1"/>
    <col min="4098" max="4098" width="1.85546875" style="2" customWidth="1"/>
    <col min="4099" max="4099" width="45.5703125" style="2" customWidth="1"/>
    <col min="4100" max="4100" width="18" style="2" customWidth="1"/>
    <col min="4101" max="4101" width="18.42578125" style="2" customWidth="1"/>
    <col min="4102" max="4351" width="9.140625" style="2"/>
    <col min="4352" max="4352" width="2" style="2" customWidth="1"/>
    <col min="4353" max="4353" width="1.5703125" style="2" customWidth="1"/>
    <col min="4354" max="4354" width="1.85546875" style="2" customWidth="1"/>
    <col min="4355" max="4355" width="45.5703125" style="2" customWidth="1"/>
    <col min="4356" max="4356" width="18" style="2" customWidth="1"/>
    <col min="4357" max="4357" width="18.42578125" style="2" customWidth="1"/>
    <col min="4358" max="4607" width="9.140625" style="2"/>
    <col min="4608" max="4608" width="2" style="2" customWidth="1"/>
    <col min="4609" max="4609" width="1.5703125" style="2" customWidth="1"/>
    <col min="4610" max="4610" width="1.85546875" style="2" customWidth="1"/>
    <col min="4611" max="4611" width="45.5703125" style="2" customWidth="1"/>
    <col min="4612" max="4612" width="18" style="2" customWidth="1"/>
    <col min="4613" max="4613" width="18.42578125" style="2" customWidth="1"/>
    <col min="4614" max="4863" width="9.140625" style="2"/>
    <col min="4864" max="4864" width="2" style="2" customWidth="1"/>
    <col min="4865" max="4865" width="1.5703125" style="2" customWidth="1"/>
    <col min="4866" max="4866" width="1.85546875" style="2" customWidth="1"/>
    <col min="4867" max="4867" width="45.5703125" style="2" customWidth="1"/>
    <col min="4868" max="4868" width="18" style="2" customWidth="1"/>
    <col min="4869" max="4869" width="18.42578125" style="2" customWidth="1"/>
    <col min="4870" max="5119" width="9.140625" style="2"/>
    <col min="5120" max="5120" width="2" style="2" customWidth="1"/>
    <col min="5121" max="5121" width="1.5703125" style="2" customWidth="1"/>
    <col min="5122" max="5122" width="1.85546875" style="2" customWidth="1"/>
    <col min="5123" max="5123" width="45.5703125" style="2" customWidth="1"/>
    <col min="5124" max="5124" width="18" style="2" customWidth="1"/>
    <col min="5125" max="5125" width="18.42578125" style="2" customWidth="1"/>
    <col min="5126" max="5375" width="9.140625" style="2"/>
    <col min="5376" max="5376" width="2" style="2" customWidth="1"/>
    <col min="5377" max="5377" width="1.5703125" style="2" customWidth="1"/>
    <col min="5378" max="5378" width="1.85546875" style="2" customWidth="1"/>
    <col min="5379" max="5379" width="45.5703125" style="2" customWidth="1"/>
    <col min="5380" max="5380" width="18" style="2" customWidth="1"/>
    <col min="5381" max="5381" width="18.42578125" style="2" customWidth="1"/>
    <col min="5382" max="5631" width="9.140625" style="2"/>
    <col min="5632" max="5632" width="2" style="2" customWidth="1"/>
    <col min="5633" max="5633" width="1.5703125" style="2" customWidth="1"/>
    <col min="5634" max="5634" width="1.85546875" style="2" customWidth="1"/>
    <col min="5635" max="5635" width="45.5703125" style="2" customWidth="1"/>
    <col min="5636" max="5636" width="18" style="2" customWidth="1"/>
    <col min="5637" max="5637" width="18.42578125" style="2" customWidth="1"/>
    <col min="5638" max="5887" width="9.140625" style="2"/>
    <col min="5888" max="5888" width="2" style="2" customWidth="1"/>
    <col min="5889" max="5889" width="1.5703125" style="2" customWidth="1"/>
    <col min="5890" max="5890" width="1.85546875" style="2" customWidth="1"/>
    <col min="5891" max="5891" width="45.5703125" style="2" customWidth="1"/>
    <col min="5892" max="5892" width="18" style="2" customWidth="1"/>
    <col min="5893" max="5893" width="18.42578125" style="2" customWidth="1"/>
    <col min="5894" max="6143" width="9.140625" style="2"/>
    <col min="6144" max="6144" width="2" style="2" customWidth="1"/>
    <col min="6145" max="6145" width="1.5703125" style="2" customWidth="1"/>
    <col min="6146" max="6146" width="1.85546875" style="2" customWidth="1"/>
    <col min="6147" max="6147" width="45.5703125" style="2" customWidth="1"/>
    <col min="6148" max="6148" width="18" style="2" customWidth="1"/>
    <col min="6149" max="6149" width="18.42578125" style="2" customWidth="1"/>
    <col min="6150" max="6399" width="9.140625" style="2"/>
    <col min="6400" max="6400" width="2" style="2" customWidth="1"/>
    <col min="6401" max="6401" width="1.5703125" style="2" customWidth="1"/>
    <col min="6402" max="6402" width="1.85546875" style="2" customWidth="1"/>
    <col min="6403" max="6403" width="45.5703125" style="2" customWidth="1"/>
    <col min="6404" max="6404" width="18" style="2" customWidth="1"/>
    <col min="6405" max="6405" width="18.42578125" style="2" customWidth="1"/>
    <col min="6406" max="6655" width="9.140625" style="2"/>
    <col min="6656" max="6656" width="2" style="2" customWidth="1"/>
    <col min="6657" max="6657" width="1.5703125" style="2" customWidth="1"/>
    <col min="6658" max="6658" width="1.85546875" style="2" customWidth="1"/>
    <col min="6659" max="6659" width="45.5703125" style="2" customWidth="1"/>
    <col min="6660" max="6660" width="18" style="2" customWidth="1"/>
    <col min="6661" max="6661" width="18.42578125" style="2" customWidth="1"/>
    <col min="6662" max="6911" width="9.140625" style="2"/>
    <col min="6912" max="6912" width="2" style="2" customWidth="1"/>
    <col min="6913" max="6913" width="1.5703125" style="2" customWidth="1"/>
    <col min="6914" max="6914" width="1.85546875" style="2" customWidth="1"/>
    <col min="6915" max="6915" width="45.5703125" style="2" customWidth="1"/>
    <col min="6916" max="6916" width="18" style="2" customWidth="1"/>
    <col min="6917" max="6917" width="18.42578125" style="2" customWidth="1"/>
    <col min="6918" max="7167" width="9.140625" style="2"/>
    <col min="7168" max="7168" width="2" style="2" customWidth="1"/>
    <col min="7169" max="7169" width="1.5703125" style="2" customWidth="1"/>
    <col min="7170" max="7170" width="1.85546875" style="2" customWidth="1"/>
    <col min="7171" max="7171" width="45.5703125" style="2" customWidth="1"/>
    <col min="7172" max="7172" width="18" style="2" customWidth="1"/>
    <col min="7173" max="7173" width="18.42578125" style="2" customWidth="1"/>
    <col min="7174" max="7423" width="9.140625" style="2"/>
    <col min="7424" max="7424" width="2" style="2" customWidth="1"/>
    <col min="7425" max="7425" width="1.5703125" style="2" customWidth="1"/>
    <col min="7426" max="7426" width="1.85546875" style="2" customWidth="1"/>
    <col min="7427" max="7427" width="45.5703125" style="2" customWidth="1"/>
    <col min="7428" max="7428" width="18" style="2" customWidth="1"/>
    <col min="7429" max="7429" width="18.42578125" style="2" customWidth="1"/>
    <col min="7430" max="7679" width="9.140625" style="2"/>
    <col min="7680" max="7680" width="2" style="2" customWidth="1"/>
    <col min="7681" max="7681" width="1.5703125" style="2" customWidth="1"/>
    <col min="7682" max="7682" width="1.85546875" style="2" customWidth="1"/>
    <col min="7683" max="7683" width="45.5703125" style="2" customWidth="1"/>
    <col min="7684" max="7684" width="18" style="2" customWidth="1"/>
    <col min="7685" max="7685" width="18.42578125" style="2" customWidth="1"/>
    <col min="7686" max="7935" width="9.140625" style="2"/>
    <col min="7936" max="7936" width="2" style="2" customWidth="1"/>
    <col min="7937" max="7937" width="1.5703125" style="2" customWidth="1"/>
    <col min="7938" max="7938" width="1.85546875" style="2" customWidth="1"/>
    <col min="7939" max="7939" width="45.5703125" style="2" customWidth="1"/>
    <col min="7940" max="7940" width="18" style="2" customWidth="1"/>
    <col min="7941" max="7941" width="18.42578125" style="2" customWidth="1"/>
    <col min="7942" max="8191" width="9.140625" style="2"/>
    <col min="8192" max="8192" width="2" style="2" customWidth="1"/>
    <col min="8193" max="8193" width="1.5703125" style="2" customWidth="1"/>
    <col min="8194" max="8194" width="1.85546875" style="2" customWidth="1"/>
    <col min="8195" max="8195" width="45.5703125" style="2" customWidth="1"/>
    <col min="8196" max="8196" width="18" style="2" customWidth="1"/>
    <col min="8197" max="8197" width="18.42578125" style="2" customWidth="1"/>
    <col min="8198" max="8447" width="9.140625" style="2"/>
    <col min="8448" max="8448" width="2" style="2" customWidth="1"/>
    <col min="8449" max="8449" width="1.5703125" style="2" customWidth="1"/>
    <col min="8450" max="8450" width="1.85546875" style="2" customWidth="1"/>
    <col min="8451" max="8451" width="45.5703125" style="2" customWidth="1"/>
    <col min="8452" max="8452" width="18" style="2" customWidth="1"/>
    <col min="8453" max="8453" width="18.42578125" style="2" customWidth="1"/>
    <col min="8454" max="8703" width="9.140625" style="2"/>
    <col min="8704" max="8704" width="2" style="2" customWidth="1"/>
    <col min="8705" max="8705" width="1.5703125" style="2" customWidth="1"/>
    <col min="8706" max="8706" width="1.85546875" style="2" customWidth="1"/>
    <col min="8707" max="8707" width="45.5703125" style="2" customWidth="1"/>
    <col min="8708" max="8708" width="18" style="2" customWidth="1"/>
    <col min="8709" max="8709" width="18.42578125" style="2" customWidth="1"/>
    <col min="8710" max="8959" width="9.140625" style="2"/>
    <col min="8960" max="8960" width="2" style="2" customWidth="1"/>
    <col min="8961" max="8961" width="1.5703125" style="2" customWidth="1"/>
    <col min="8962" max="8962" width="1.85546875" style="2" customWidth="1"/>
    <col min="8963" max="8963" width="45.5703125" style="2" customWidth="1"/>
    <col min="8964" max="8964" width="18" style="2" customWidth="1"/>
    <col min="8965" max="8965" width="18.42578125" style="2" customWidth="1"/>
    <col min="8966" max="9215" width="9.140625" style="2"/>
    <col min="9216" max="9216" width="2" style="2" customWidth="1"/>
    <col min="9217" max="9217" width="1.5703125" style="2" customWidth="1"/>
    <col min="9218" max="9218" width="1.85546875" style="2" customWidth="1"/>
    <col min="9219" max="9219" width="45.5703125" style="2" customWidth="1"/>
    <col min="9220" max="9220" width="18" style="2" customWidth="1"/>
    <col min="9221" max="9221" width="18.42578125" style="2" customWidth="1"/>
    <col min="9222" max="9471" width="9.140625" style="2"/>
    <col min="9472" max="9472" width="2" style="2" customWidth="1"/>
    <col min="9473" max="9473" width="1.5703125" style="2" customWidth="1"/>
    <col min="9474" max="9474" width="1.85546875" style="2" customWidth="1"/>
    <col min="9475" max="9475" width="45.5703125" style="2" customWidth="1"/>
    <col min="9476" max="9476" width="18" style="2" customWidth="1"/>
    <col min="9477" max="9477" width="18.42578125" style="2" customWidth="1"/>
    <col min="9478" max="9727" width="9.140625" style="2"/>
    <col min="9728" max="9728" width="2" style="2" customWidth="1"/>
    <col min="9729" max="9729" width="1.5703125" style="2" customWidth="1"/>
    <col min="9730" max="9730" width="1.85546875" style="2" customWidth="1"/>
    <col min="9731" max="9731" width="45.5703125" style="2" customWidth="1"/>
    <col min="9732" max="9732" width="18" style="2" customWidth="1"/>
    <col min="9733" max="9733" width="18.42578125" style="2" customWidth="1"/>
    <col min="9734" max="9983" width="9.140625" style="2"/>
    <col min="9984" max="9984" width="2" style="2" customWidth="1"/>
    <col min="9985" max="9985" width="1.5703125" style="2" customWidth="1"/>
    <col min="9986" max="9986" width="1.85546875" style="2" customWidth="1"/>
    <col min="9987" max="9987" width="45.5703125" style="2" customWidth="1"/>
    <col min="9988" max="9988" width="18" style="2" customWidth="1"/>
    <col min="9989" max="9989" width="18.42578125" style="2" customWidth="1"/>
    <col min="9990" max="10239" width="9.140625" style="2"/>
    <col min="10240" max="10240" width="2" style="2" customWidth="1"/>
    <col min="10241" max="10241" width="1.5703125" style="2" customWidth="1"/>
    <col min="10242" max="10242" width="1.85546875" style="2" customWidth="1"/>
    <col min="10243" max="10243" width="45.5703125" style="2" customWidth="1"/>
    <col min="10244" max="10244" width="18" style="2" customWidth="1"/>
    <col min="10245" max="10245" width="18.42578125" style="2" customWidth="1"/>
    <col min="10246" max="10495" width="9.140625" style="2"/>
    <col min="10496" max="10496" width="2" style="2" customWidth="1"/>
    <col min="10497" max="10497" width="1.5703125" style="2" customWidth="1"/>
    <col min="10498" max="10498" width="1.85546875" style="2" customWidth="1"/>
    <col min="10499" max="10499" width="45.5703125" style="2" customWidth="1"/>
    <col min="10500" max="10500" width="18" style="2" customWidth="1"/>
    <col min="10501" max="10501" width="18.42578125" style="2" customWidth="1"/>
    <col min="10502" max="10751" width="9.140625" style="2"/>
    <col min="10752" max="10752" width="2" style="2" customWidth="1"/>
    <col min="10753" max="10753" width="1.5703125" style="2" customWidth="1"/>
    <col min="10754" max="10754" width="1.85546875" style="2" customWidth="1"/>
    <col min="10755" max="10755" width="45.5703125" style="2" customWidth="1"/>
    <col min="10756" max="10756" width="18" style="2" customWidth="1"/>
    <col min="10757" max="10757" width="18.42578125" style="2" customWidth="1"/>
    <col min="10758" max="11007" width="9.140625" style="2"/>
    <col min="11008" max="11008" width="2" style="2" customWidth="1"/>
    <col min="11009" max="11009" width="1.5703125" style="2" customWidth="1"/>
    <col min="11010" max="11010" width="1.85546875" style="2" customWidth="1"/>
    <col min="11011" max="11011" width="45.5703125" style="2" customWidth="1"/>
    <col min="11012" max="11012" width="18" style="2" customWidth="1"/>
    <col min="11013" max="11013" width="18.42578125" style="2" customWidth="1"/>
    <col min="11014" max="11263" width="9.140625" style="2"/>
    <col min="11264" max="11264" width="2" style="2" customWidth="1"/>
    <col min="11265" max="11265" width="1.5703125" style="2" customWidth="1"/>
    <col min="11266" max="11266" width="1.85546875" style="2" customWidth="1"/>
    <col min="11267" max="11267" width="45.5703125" style="2" customWidth="1"/>
    <col min="11268" max="11268" width="18" style="2" customWidth="1"/>
    <col min="11269" max="11269" width="18.42578125" style="2" customWidth="1"/>
    <col min="11270" max="11519" width="9.140625" style="2"/>
    <col min="11520" max="11520" width="2" style="2" customWidth="1"/>
    <col min="11521" max="11521" width="1.5703125" style="2" customWidth="1"/>
    <col min="11522" max="11522" width="1.85546875" style="2" customWidth="1"/>
    <col min="11523" max="11523" width="45.5703125" style="2" customWidth="1"/>
    <col min="11524" max="11524" width="18" style="2" customWidth="1"/>
    <col min="11525" max="11525" width="18.42578125" style="2" customWidth="1"/>
    <col min="11526" max="11775" width="9.140625" style="2"/>
    <col min="11776" max="11776" width="2" style="2" customWidth="1"/>
    <col min="11777" max="11777" width="1.5703125" style="2" customWidth="1"/>
    <col min="11778" max="11778" width="1.85546875" style="2" customWidth="1"/>
    <col min="11779" max="11779" width="45.5703125" style="2" customWidth="1"/>
    <col min="11780" max="11780" width="18" style="2" customWidth="1"/>
    <col min="11781" max="11781" width="18.42578125" style="2" customWidth="1"/>
    <col min="11782" max="12031" width="9.140625" style="2"/>
    <col min="12032" max="12032" width="2" style="2" customWidth="1"/>
    <col min="12033" max="12033" width="1.5703125" style="2" customWidth="1"/>
    <col min="12034" max="12034" width="1.85546875" style="2" customWidth="1"/>
    <col min="12035" max="12035" width="45.5703125" style="2" customWidth="1"/>
    <col min="12036" max="12036" width="18" style="2" customWidth="1"/>
    <col min="12037" max="12037" width="18.42578125" style="2" customWidth="1"/>
    <col min="12038" max="12287" width="9.140625" style="2"/>
    <col min="12288" max="12288" width="2" style="2" customWidth="1"/>
    <col min="12289" max="12289" width="1.5703125" style="2" customWidth="1"/>
    <col min="12290" max="12290" width="1.85546875" style="2" customWidth="1"/>
    <col min="12291" max="12291" width="45.5703125" style="2" customWidth="1"/>
    <col min="12292" max="12292" width="18" style="2" customWidth="1"/>
    <col min="12293" max="12293" width="18.42578125" style="2" customWidth="1"/>
    <col min="12294" max="12543" width="9.140625" style="2"/>
    <col min="12544" max="12544" width="2" style="2" customWidth="1"/>
    <col min="12545" max="12545" width="1.5703125" style="2" customWidth="1"/>
    <col min="12546" max="12546" width="1.85546875" style="2" customWidth="1"/>
    <col min="12547" max="12547" width="45.5703125" style="2" customWidth="1"/>
    <col min="12548" max="12548" width="18" style="2" customWidth="1"/>
    <col min="12549" max="12549" width="18.42578125" style="2" customWidth="1"/>
    <col min="12550" max="12799" width="9.140625" style="2"/>
    <col min="12800" max="12800" width="2" style="2" customWidth="1"/>
    <col min="12801" max="12801" width="1.5703125" style="2" customWidth="1"/>
    <col min="12802" max="12802" width="1.85546875" style="2" customWidth="1"/>
    <col min="12803" max="12803" width="45.5703125" style="2" customWidth="1"/>
    <col min="12804" max="12804" width="18" style="2" customWidth="1"/>
    <col min="12805" max="12805" width="18.42578125" style="2" customWidth="1"/>
    <col min="12806" max="13055" width="9.140625" style="2"/>
    <col min="13056" max="13056" width="2" style="2" customWidth="1"/>
    <col min="13057" max="13057" width="1.5703125" style="2" customWidth="1"/>
    <col min="13058" max="13058" width="1.85546875" style="2" customWidth="1"/>
    <col min="13059" max="13059" width="45.5703125" style="2" customWidth="1"/>
    <col min="13060" max="13060" width="18" style="2" customWidth="1"/>
    <col min="13061" max="13061" width="18.42578125" style="2" customWidth="1"/>
    <col min="13062" max="13311" width="9.140625" style="2"/>
    <col min="13312" max="13312" width="2" style="2" customWidth="1"/>
    <col min="13313" max="13313" width="1.5703125" style="2" customWidth="1"/>
    <col min="13314" max="13314" width="1.85546875" style="2" customWidth="1"/>
    <col min="13315" max="13315" width="45.5703125" style="2" customWidth="1"/>
    <col min="13316" max="13316" width="18" style="2" customWidth="1"/>
    <col min="13317" max="13317" width="18.42578125" style="2" customWidth="1"/>
    <col min="13318" max="13567" width="9.140625" style="2"/>
    <col min="13568" max="13568" width="2" style="2" customWidth="1"/>
    <col min="13569" max="13569" width="1.5703125" style="2" customWidth="1"/>
    <col min="13570" max="13570" width="1.85546875" style="2" customWidth="1"/>
    <col min="13571" max="13571" width="45.5703125" style="2" customWidth="1"/>
    <col min="13572" max="13572" width="18" style="2" customWidth="1"/>
    <col min="13573" max="13573" width="18.42578125" style="2" customWidth="1"/>
    <col min="13574" max="13823" width="9.140625" style="2"/>
    <col min="13824" max="13824" width="2" style="2" customWidth="1"/>
    <col min="13825" max="13825" width="1.5703125" style="2" customWidth="1"/>
    <col min="13826" max="13826" width="1.85546875" style="2" customWidth="1"/>
    <col min="13827" max="13827" width="45.5703125" style="2" customWidth="1"/>
    <col min="13828" max="13828" width="18" style="2" customWidth="1"/>
    <col min="13829" max="13829" width="18.42578125" style="2" customWidth="1"/>
    <col min="13830" max="14079" width="9.140625" style="2"/>
    <col min="14080" max="14080" width="2" style="2" customWidth="1"/>
    <col min="14081" max="14081" width="1.5703125" style="2" customWidth="1"/>
    <col min="14082" max="14082" width="1.85546875" style="2" customWidth="1"/>
    <col min="14083" max="14083" width="45.5703125" style="2" customWidth="1"/>
    <col min="14084" max="14084" width="18" style="2" customWidth="1"/>
    <col min="14085" max="14085" width="18.42578125" style="2" customWidth="1"/>
    <col min="14086" max="14335" width="9.140625" style="2"/>
    <col min="14336" max="14336" width="2" style="2" customWidth="1"/>
    <col min="14337" max="14337" width="1.5703125" style="2" customWidth="1"/>
    <col min="14338" max="14338" width="1.85546875" style="2" customWidth="1"/>
    <col min="14339" max="14339" width="45.5703125" style="2" customWidth="1"/>
    <col min="14340" max="14340" width="18" style="2" customWidth="1"/>
    <col min="14341" max="14341" width="18.42578125" style="2" customWidth="1"/>
    <col min="14342" max="14591" width="9.140625" style="2"/>
    <col min="14592" max="14592" width="2" style="2" customWidth="1"/>
    <col min="14593" max="14593" width="1.5703125" style="2" customWidth="1"/>
    <col min="14594" max="14594" width="1.85546875" style="2" customWidth="1"/>
    <col min="14595" max="14595" width="45.5703125" style="2" customWidth="1"/>
    <col min="14596" max="14596" width="18" style="2" customWidth="1"/>
    <col min="14597" max="14597" width="18.42578125" style="2" customWidth="1"/>
    <col min="14598" max="14847" width="9.140625" style="2"/>
    <col min="14848" max="14848" width="2" style="2" customWidth="1"/>
    <col min="14849" max="14849" width="1.5703125" style="2" customWidth="1"/>
    <col min="14850" max="14850" width="1.85546875" style="2" customWidth="1"/>
    <col min="14851" max="14851" width="45.5703125" style="2" customWidth="1"/>
    <col min="14852" max="14852" width="18" style="2" customWidth="1"/>
    <col min="14853" max="14853" width="18.42578125" style="2" customWidth="1"/>
    <col min="14854" max="15103" width="9.140625" style="2"/>
    <col min="15104" max="15104" width="2" style="2" customWidth="1"/>
    <col min="15105" max="15105" width="1.5703125" style="2" customWidth="1"/>
    <col min="15106" max="15106" width="1.85546875" style="2" customWidth="1"/>
    <col min="15107" max="15107" width="45.5703125" style="2" customWidth="1"/>
    <col min="15108" max="15108" width="18" style="2" customWidth="1"/>
    <col min="15109" max="15109" width="18.42578125" style="2" customWidth="1"/>
    <col min="15110" max="15359" width="9.140625" style="2"/>
    <col min="15360" max="15360" width="2" style="2" customWidth="1"/>
    <col min="15361" max="15361" width="1.5703125" style="2" customWidth="1"/>
    <col min="15362" max="15362" width="1.85546875" style="2" customWidth="1"/>
    <col min="15363" max="15363" width="45.5703125" style="2" customWidth="1"/>
    <col min="15364" max="15364" width="18" style="2" customWidth="1"/>
    <col min="15365" max="15365" width="18.42578125" style="2" customWidth="1"/>
    <col min="15366" max="15615" width="9.140625" style="2"/>
    <col min="15616" max="15616" width="2" style="2" customWidth="1"/>
    <col min="15617" max="15617" width="1.5703125" style="2" customWidth="1"/>
    <col min="15618" max="15618" width="1.85546875" style="2" customWidth="1"/>
    <col min="15619" max="15619" width="45.5703125" style="2" customWidth="1"/>
    <col min="15620" max="15620" width="18" style="2" customWidth="1"/>
    <col min="15621" max="15621" width="18.42578125" style="2" customWidth="1"/>
    <col min="15622" max="15871" width="9.140625" style="2"/>
    <col min="15872" max="15872" width="2" style="2" customWidth="1"/>
    <col min="15873" max="15873" width="1.5703125" style="2" customWidth="1"/>
    <col min="15874" max="15874" width="1.85546875" style="2" customWidth="1"/>
    <col min="15875" max="15875" width="45.5703125" style="2" customWidth="1"/>
    <col min="15876" max="15876" width="18" style="2" customWidth="1"/>
    <col min="15877" max="15877" width="18.42578125" style="2" customWidth="1"/>
    <col min="15878" max="16127" width="9.140625" style="2"/>
    <col min="16128" max="16128" width="2" style="2" customWidth="1"/>
    <col min="16129" max="16129" width="1.5703125" style="2" customWidth="1"/>
    <col min="16130" max="16130" width="1.85546875" style="2" customWidth="1"/>
    <col min="16131" max="16131" width="45.5703125" style="2" customWidth="1"/>
    <col min="16132" max="16132" width="18" style="2" customWidth="1"/>
    <col min="16133" max="16133" width="18.42578125" style="2" customWidth="1"/>
    <col min="16134" max="16384" width="9.140625" style="2"/>
  </cols>
  <sheetData>
    <row r="1" spans="1:6" ht="13.5" customHeight="1" x14ac:dyDescent="0.2">
      <c r="A1" s="62" t="s">
        <v>2</v>
      </c>
      <c r="B1" s="62"/>
      <c r="C1" s="62"/>
      <c r="D1" s="62"/>
      <c r="E1" s="62"/>
      <c r="F1" s="62"/>
    </row>
    <row r="2" spans="1:6" ht="13.5" customHeight="1" x14ac:dyDescent="0.2">
      <c r="A2" s="62" t="s">
        <v>3</v>
      </c>
      <c r="B2" s="62"/>
      <c r="C2" s="62"/>
      <c r="D2" s="62"/>
      <c r="E2" s="62"/>
      <c r="F2" s="62"/>
    </row>
    <row r="3" spans="1:6" ht="13.5" customHeight="1" x14ac:dyDescent="0.2">
      <c r="A3" s="62" t="s">
        <v>0</v>
      </c>
      <c r="B3" s="62"/>
      <c r="C3" s="62"/>
      <c r="D3" s="62"/>
      <c r="E3" s="62"/>
      <c r="F3" s="62"/>
    </row>
    <row r="4" spans="1:6" ht="6.75" customHeight="1" x14ac:dyDescent="0.2">
      <c r="A4" s="3"/>
      <c r="B4" s="4"/>
      <c r="C4" s="4"/>
      <c r="D4" s="4"/>
      <c r="E4" s="37"/>
      <c r="F4" s="4"/>
    </row>
    <row r="5" spans="1:6" ht="13.5" customHeight="1" x14ac:dyDescent="0.3">
      <c r="A5" s="63" t="s">
        <v>4</v>
      </c>
      <c r="B5" s="63"/>
      <c r="C5" s="63"/>
      <c r="D5" s="63"/>
      <c r="E5" s="63"/>
      <c r="F5" s="63"/>
    </row>
    <row r="6" spans="1:6" ht="6" customHeight="1" x14ac:dyDescent="0.3">
      <c r="A6" s="5"/>
      <c r="B6" s="6"/>
      <c r="C6" s="6"/>
      <c r="D6" s="6"/>
      <c r="E6" s="38"/>
      <c r="F6" s="6"/>
    </row>
    <row r="7" spans="1:6" ht="13.5" customHeight="1" x14ac:dyDescent="0.3">
      <c r="A7" s="63" t="s">
        <v>5</v>
      </c>
      <c r="B7" s="63"/>
      <c r="C7" s="63"/>
      <c r="D7" s="63"/>
      <c r="E7" s="63"/>
      <c r="F7" s="63"/>
    </row>
    <row r="8" spans="1:6" ht="15.75" customHeight="1" x14ac:dyDescent="0.2">
      <c r="A8" s="62" t="s">
        <v>259</v>
      </c>
      <c r="B8" s="62"/>
      <c r="C8" s="62"/>
      <c r="D8" s="62"/>
      <c r="E8" s="62"/>
      <c r="F8" s="62"/>
    </row>
    <row r="9" spans="1:6" ht="12.75" customHeight="1" thickBot="1" x14ac:dyDescent="0.25">
      <c r="A9" s="7"/>
    </row>
    <row r="10" spans="1:6" ht="17.25" customHeight="1" x14ac:dyDescent="0.2">
      <c r="A10" s="8"/>
      <c r="B10" s="9"/>
      <c r="C10" s="9"/>
      <c r="D10" s="9"/>
      <c r="E10" s="39" t="s">
        <v>78</v>
      </c>
      <c r="F10" s="36">
        <v>2017</v>
      </c>
    </row>
    <row r="11" spans="1:6" ht="15.75" customHeight="1" x14ac:dyDescent="0.2">
      <c r="A11" s="10" t="s">
        <v>6</v>
      </c>
      <c r="B11" s="11"/>
      <c r="C11" s="1"/>
      <c r="D11" s="1"/>
      <c r="E11" s="41"/>
      <c r="F11" s="12"/>
    </row>
    <row r="12" spans="1:6" ht="15.75" customHeight="1" x14ac:dyDescent="0.2">
      <c r="A12" s="10"/>
      <c r="B12" s="11" t="s">
        <v>7</v>
      </c>
      <c r="C12" s="1"/>
      <c r="D12" s="1"/>
      <c r="E12" s="42"/>
      <c r="F12" s="14"/>
    </row>
    <row r="13" spans="1:6" ht="13.5" customHeight="1" x14ac:dyDescent="0.2">
      <c r="A13" s="15"/>
      <c r="B13" s="1"/>
      <c r="C13" s="1" t="s">
        <v>8</v>
      </c>
      <c r="D13" s="1"/>
      <c r="E13" s="46" t="s">
        <v>66</v>
      </c>
      <c r="F13" s="14">
        <f>Detailed!E13</f>
        <v>0</v>
      </c>
    </row>
    <row r="14" spans="1:6" ht="13.5" customHeight="1" x14ac:dyDescent="0.2">
      <c r="A14" s="15"/>
      <c r="B14" s="1"/>
      <c r="C14" s="1" t="s">
        <v>9</v>
      </c>
      <c r="D14" s="1"/>
      <c r="E14" s="46" t="s">
        <v>67</v>
      </c>
      <c r="F14" s="14">
        <f>Detailed!E19</f>
        <v>4416526.5299999993</v>
      </c>
    </row>
    <row r="15" spans="1:6" s="16" customFormat="1" ht="13.5" customHeight="1" x14ac:dyDescent="0.2">
      <c r="A15" s="15"/>
      <c r="B15" s="1"/>
      <c r="C15" s="1" t="s">
        <v>10</v>
      </c>
      <c r="D15" s="1"/>
      <c r="E15" s="46" t="s">
        <v>68</v>
      </c>
      <c r="F15" s="14">
        <f>Detailed!E26</f>
        <v>0</v>
      </c>
    </row>
    <row r="16" spans="1:6" s="16" customFormat="1" ht="13.5" customHeight="1" x14ac:dyDescent="0.2">
      <c r="A16" s="15"/>
      <c r="B16" s="1"/>
      <c r="C16" s="1" t="s">
        <v>11</v>
      </c>
      <c r="D16" s="1"/>
      <c r="E16" s="46" t="s">
        <v>69</v>
      </c>
      <c r="F16" s="14">
        <f>Detailed!E31</f>
        <v>0</v>
      </c>
    </row>
    <row r="17" spans="1:6" ht="13.5" customHeight="1" x14ac:dyDescent="0.2">
      <c r="A17" s="15"/>
      <c r="B17" s="1"/>
      <c r="C17" s="1" t="s">
        <v>12</v>
      </c>
      <c r="D17" s="1"/>
      <c r="E17" s="46" t="s">
        <v>71</v>
      </c>
      <c r="F17" s="14">
        <f>Detailed!E37</f>
        <v>35475.800000000003</v>
      </c>
    </row>
    <row r="18" spans="1:6" ht="13.5" customHeight="1" x14ac:dyDescent="0.2">
      <c r="A18" s="15"/>
      <c r="B18" s="1"/>
      <c r="C18" s="1" t="s">
        <v>13</v>
      </c>
      <c r="D18" s="1"/>
      <c r="E18" s="46" t="s">
        <v>72</v>
      </c>
      <c r="F18" s="14">
        <f>Detailed!E42</f>
        <v>0</v>
      </c>
    </row>
    <row r="19" spans="1:6" ht="13.5" customHeight="1" x14ac:dyDescent="0.2">
      <c r="A19" s="15"/>
      <c r="B19" s="1"/>
      <c r="C19" s="1" t="s">
        <v>14</v>
      </c>
      <c r="D19" s="1"/>
      <c r="E19" s="46" t="s">
        <v>73</v>
      </c>
      <c r="F19" s="14">
        <f>Detailed!E47</f>
        <v>0</v>
      </c>
    </row>
    <row r="20" spans="1:6" ht="13.5" customHeight="1" x14ac:dyDescent="0.2">
      <c r="A20" s="15"/>
      <c r="B20" s="1"/>
      <c r="C20" s="1" t="s">
        <v>15</v>
      </c>
      <c r="D20" s="1"/>
      <c r="E20" s="46" t="s">
        <v>74</v>
      </c>
      <c r="F20" s="14">
        <f>Detailed!E56</f>
        <v>0</v>
      </c>
    </row>
    <row r="21" spans="1:6" ht="13.5" customHeight="1" x14ac:dyDescent="0.2">
      <c r="A21" s="15"/>
      <c r="B21" s="1"/>
      <c r="C21" s="1" t="s">
        <v>16</v>
      </c>
      <c r="D21" s="1"/>
      <c r="E21" s="46" t="s">
        <v>75</v>
      </c>
      <c r="F21" s="17">
        <f>Detailed!E70</f>
        <v>0</v>
      </c>
    </row>
    <row r="22" spans="1:6" ht="13.5" customHeight="1" x14ac:dyDescent="0.2">
      <c r="A22" s="15"/>
      <c r="B22" s="1"/>
      <c r="C22" s="11" t="s">
        <v>17</v>
      </c>
      <c r="D22" s="1"/>
      <c r="E22" s="42"/>
      <c r="F22" s="18">
        <f>SUM(F13:F21)</f>
        <v>4452002.3299999991</v>
      </c>
    </row>
    <row r="23" spans="1:6" ht="13.5" customHeight="1" x14ac:dyDescent="0.2">
      <c r="A23" s="15"/>
      <c r="B23" s="1"/>
      <c r="C23" s="11"/>
      <c r="D23" s="1"/>
      <c r="E23" s="42"/>
      <c r="F23" s="14"/>
    </row>
    <row r="24" spans="1:6" ht="13.5" customHeight="1" x14ac:dyDescent="0.2">
      <c r="A24" s="15"/>
      <c r="B24" s="11" t="s">
        <v>18</v>
      </c>
      <c r="C24" s="1"/>
      <c r="D24" s="1"/>
      <c r="E24" s="42"/>
      <c r="F24" s="14"/>
    </row>
    <row r="25" spans="1:6" ht="13.5" customHeight="1" x14ac:dyDescent="0.2">
      <c r="A25" s="15"/>
      <c r="B25" s="1"/>
      <c r="C25" s="1" t="s">
        <v>19</v>
      </c>
      <c r="D25" s="1"/>
      <c r="E25" s="46" t="s">
        <v>76</v>
      </c>
      <c r="F25" s="14">
        <f>Detailed!E78</f>
        <v>0</v>
      </c>
    </row>
    <row r="26" spans="1:6" ht="12.75" customHeight="1" x14ac:dyDescent="0.2">
      <c r="A26" s="15"/>
      <c r="B26" s="1"/>
      <c r="C26" s="1" t="s">
        <v>20</v>
      </c>
      <c r="D26" s="1"/>
      <c r="E26" s="46" t="s">
        <v>70</v>
      </c>
      <c r="F26" s="14">
        <f>Detailed!E79</f>
        <v>0</v>
      </c>
    </row>
    <row r="27" spans="1:6" ht="12.75" customHeight="1" x14ac:dyDescent="0.2">
      <c r="A27" s="15"/>
      <c r="B27" s="1"/>
      <c r="C27" s="1" t="s">
        <v>21</v>
      </c>
      <c r="D27" s="1"/>
      <c r="E27" s="46" t="s">
        <v>77</v>
      </c>
      <c r="F27" s="14">
        <f>Detailed!E80</f>
        <v>136895</v>
      </c>
    </row>
    <row r="28" spans="1:6" ht="12.75" customHeight="1" x14ac:dyDescent="0.2">
      <c r="A28" s="15"/>
      <c r="B28" s="1"/>
      <c r="C28" s="1" t="s">
        <v>22</v>
      </c>
      <c r="D28" s="1"/>
      <c r="E28" s="46" t="s">
        <v>79</v>
      </c>
      <c r="F28" s="14">
        <f>Detailed!E87</f>
        <v>0</v>
      </c>
    </row>
    <row r="29" spans="1:6" ht="12.75" customHeight="1" x14ac:dyDescent="0.2">
      <c r="A29" s="15"/>
      <c r="B29" s="1"/>
      <c r="C29" s="1" t="s">
        <v>23</v>
      </c>
      <c r="D29" s="1"/>
      <c r="E29" s="46" t="s">
        <v>80</v>
      </c>
      <c r="F29" s="14">
        <f>Detailed!E93</f>
        <v>0</v>
      </c>
    </row>
    <row r="30" spans="1:6" ht="12.75" customHeight="1" x14ac:dyDescent="0.2">
      <c r="A30" s="15"/>
      <c r="B30" s="1"/>
      <c r="C30" s="1" t="s">
        <v>24</v>
      </c>
      <c r="D30" s="1"/>
      <c r="E30" s="46" t="s">
        <v>81</v>
      </c>
      <c r="F30" s="14">
        <f>Detailed!E99</f>
        <v>0</v>
      </c>
    </row>
    <row r="31" spans="1:6" ht="12.75" customHeight="1" x14ac:dyDescent="0.2">
      <c r="A31" s="15"/>
      <c r="B31" s="1"/>
      <c r="C31" s="1" t="s">
        <v>25</v>
      </c>
      <c r="D31" s="1"/>
      <c r="E31" s="46" t="s">
        <v>82</v>
      </c>
      <c r="F31" s="14">
        <f>Detailed!E104</f>
        <v>0</v>
      </c>
    </row>
    <row r="32" spans="1:6" ht="12.75" customHeight="1" x14ac:dyDescent="0.2">
      <c r="A32" s="15"/>
      <c r="B32" s="1"/>
      <c r="C32" s="1" t="s">
        <v>26</v>
      </c>
      <c r="D32" s="1"/>
      <c r="E32" s="46" t="s">
        <v>83</v>
      </c>
      <c r="F32" s="14">
        <f>Detailed!E112</f>
        <v>0</v>
      </c>
    </row>
    <row r="33" spans="1:6" ht="12.75" customHeight="1" x14ac:dyDescent="0.2">
      <c r="A33" s="15"/>
      <c r="B33" s="1"/>
      <c r="C33" s="1" t="s">
        <v>27</v>
      </c>
      <c r="D33" s="1"/>
      <c r="E33" s="46" t="s">
        <v>84</v>
      </c>
      <c r="F33" s="14">
        <f>Detailed!E117</f>
        <v>1022962.5</v>
      </c>
    </row>
    <row r="34" spans="1:6" ht="12.75" customHeight="1" x14ac:dyDescent="0.2">
      <c r="A34" s="15"/>
      <c r="B34" s="1"/>
      <c r="C34" s="1" t="s">
        <v>28</v>
      </c>
      <c r="D34" s="1"/>
      <c r="E34" s="46" t="s">
        <v>85</v>
      </c>
      <c r="F34" s="14">
        <f>Detailed!E119</f>
        <v>0</v>
      </c>
    </row>
    <row r="35" spans="1:6" ht="12.75" customHeight="1" x14ac:dyDescent="0.2">
      <c r="A35" s="15"/>
      <c r="B35" s="1"/>
      <c r="C35" s="1" t="s">
        <v>29</v>
      </c>
      <c r="D35" s="1"/>
      <c r="E35" s="46" t="s">
        <v>86</v>
      </c>
      <c r="F35" s="14">
        <f>Detailed!E125</f>
        <v>0</v>
      </c>
    </row>
    <row r="36" spans="1:6" ht="12.75" customHeight="1" x14ac:dyDescent="0.2">
      <c r="A36" s="15"/>
      <c r="B36" s="1"/>
      <c r="C36" s="1" t="s">
        <v>30</v>
      </c>
      <c r="D36" s="1"/>
      <c r="E36" s="46" t="s">
        <v>87</v>
      </c>
      <c r="F36" s="14">
        <f>Detailed!E132</f>
        <v>0</v>
      </c>
    </row>
    <row r="37" spans="1:6" ht="12.75" customHeight="1" x14ac:dyDescent="0.2">
      <c r="A37" s="15"/>
      <c r="B37" s="1"/>
      <c r="C37" s="1" t="s">
        <v>31</v>
      </c>
      <c r="D37" s="1"/>
      <c r="E37" s="46" t="s">
        <v>88</v>
      </c>
      <c r="F37" s="14">
        <f>Detailed!E138</f>
        <v>1767531.24</v>
      </c>
    </row>
    <row r="38" spans="1:6" ht="12.75" customHeight="1" x14ac:dyDescent="0.2">
      <c r="A38" s="15"/>
      <c r="B38" s="1"/>
      <c r="C38" s="1" t="s">
        <v>32</v>
      </c>
      <c r="D38" s="1"/>
      <c r="E38" s="46" t="s">
        <v>89</v>
      </c>
      <c r="F38" s="14">
        <f>Detailed!E144</f>
        <v>0</v>
      </c>
    </row>
    <row r="39" spans="1:6" ht="13.5" customHeight="1" x14ac:dyDescent="0.2">
      <c r="A39" s="15"/>
      <c r="B39" s="1"/>
      <c r="C39" s="1" t="s">
        <v>33</v>
      </c>
      <c r="D39" s="1"/>
      <c r="E39" s="46" t="s">
        <v>90</v>
      </c>
      <c r="F39" s="14">
        <f>Detailed!E152</f>
        <v>0</v>
      </c>
    </row>
    <row r="40" spans="1:6" ht="13.5" customHeight="1" x14ac:dyDescent="0.2">
      <c r="A40" s="15"/>
      <c r="B40" s="1"/>
      <c r="C40" s="1" t="s">
        <v>16</v>
      </c>
      <c r="D40" s="1"/>
      <c r="E40" s="46" t="s">
        <v>91</v>
      </c>
      <c r="F40" s="17">
        <f>Detailed!E154</f>
        <v>0</v>
      </c>
    </row>
    <row r="41" spans="1:6" ht="13.5" customHeight="1" x14ac:dyDescent="0.2">
      <c r="A41" s="15"/>
      <c r="B41" s="1"/>
      <c r="C41" s="11" t="s">
        <v>34</v>
      </c>
      <c r="D41" s="1"/>
      <c r="E41" s="42"/>
      <c r="F41" s="18">
        <f>SUM(F25:F40)</f>
        <v>2927388.74</v>
      </c>
    </row>
    <row r="42" spans="1:6" ht="13.5" customHeight="1" x14ac:dyDescent="0.2">
      <c r="A42" s="15"/>
      <c r="B42" s="1"/>
      <c r="C42" s="11"/>
      <c r="D42" s="1"/>
      <c r="E42" s="42"/>
      <c r="F42" s="19"/>
    </row>
    <row r="43" spans="1:6" ht="15" customHeight="1" x14ac:dyDescent="0.2">
      <c r="A43" s="15"/>
      <c r="B43" s="11" t="s">
        <v>35</v>
      </c>
      <c r="C43" s="1"/>
      <c r="D43" s="1"/>
      <c r="E43" s="42"/>
      <c r="F43" s="18">
        <f>F22-F41</f>
        <v>1524613.5899999989</v>
      </c>
    </row>
    <row r="44" spans="1:6" ht="15" customHeight="1" x14ac:dyDescent="0.2">
      <c r="A44" s="15"/>
      <c r="B44" s="1"/>
      <c r="C44" s="1"/>
      <c r="D44" s="1"/>
      <c r="E44" s="42"/>
      <c r="F44" s="14"/>
    </row>
    <row r="45" spans="1:6" ht="12.75" customHeight="1" x14ac:dyDescent="0.2">
      <c r="A45" s="10" t="s">
        <v>36</v>
      </c>
      <c r="B45" s="1"/>
      <c r="C45" s="1"/>
      <c r="D45" s="1"/>
      <c r="E45" s="42"/>
      <c r="F45" s="14"/>
    </row>
    <row r="46" spans="1:6" ht="13.5" customHeight="1" x14ac:dyDescent="0.2">
      <c r="A46" s="15"/>
      <c r="B46" s="11" t="s">
        <v>7</v>
      </c>
      <c r="C46" s="1"/>
      <c r="D46" s="1"/>
      <c r="E46" s="42"/>
      <c r="F46" s="14"/>
    </row>
    <row r="47" spans="1:6" ht="13.5" customHeight="1" x14ac:dyDescent="0.2">
      <c r="A47" s="15"/>
      <c r="B47" s="1"/>
      <c r="C47" s="1" t="s">
        <v>37</v>
      </c>
      <c r="D47" s="1"/>
      <c r="E47" s="46" t="s">
        <v>92</v>
      </c>
      <c r="F47" s="14">
        <f>Detailed!E168</f>
        <v>0</v>
      </c>
    </row>
    <row r="48" spans="1:6" ht="13.5" customHeight="1" x14ac:dyDescent="0.2">
      <c r="A48" s="15"/>
      <c r="B48" s="1"/>
      <c r="C48" s="1" t="s">
        <v>38</v>
      </c>
      <c r="D48" s="1"/>
      <c r="E48" s="46" t="s">
        <v>93</v>
      </c>
      <c r="F48" s="14">
        <f>Detailed!E169</f>
        <v>0</v>
      </c>
    </row>
    <row r="49" spans="1:6" ht="13.5" customHeight="1" x14ac:dyDescent="0.2">
      <c r="A49" s="15"/>
      <c r="B49" s="1"/>
      <c r="C49" s="1" t="s">
        <v>39</v>
      </c>
      <c r="D49" s="1"/>
      <c r="E49" s="46" t="s">
        <v>94</v>
      </c>
      <c r="F49" s="14">
        <f>Detailed!E170</f>
        <v>0</v>
      </c>
    </row>
    <row r="50" spans="1:6" ht="13.5" customHeight="1" x14ac:dyDescent="0.2">
      <c r="A50" s="15"/>
      <c r="B50" s="1"/>
      <c r="C50" s="1" t="s">
        <v>40</v>
      </c>
      <c r="D50" s="1"/>
      <c r="E50" s="46" t="s">
        <v>95</v>
      </c>
      <c r="F50" s="14">
        <f>Detailed!E176</f>
        <v>0</v>
      </c>
    </row>
    <row r="51" spans="1:6" ht="13.5" customHeight="1" x14ac:dyDescent="0.2">
      <c r="A51" s="15"/>
      <c r="B51" s="1"/>
      <c r="C51" s="1" t="s">
        <v>41</v>
      </c>
      <c r="D51" s="1"/>
      <c r="E51" s="46" t="s">
        <v>96</v>
      </c>
      <c r="F51" s="14">
        <f>Detailed!E178</f>
        <v>0</v>
      </c>
    </row>
    <row r="52" spans="1:6" ht="13.5" customHeight="1" x14ac:dyDescent="0.2">
      <c r="A52" s="15"/>
      <c r="B52" s="1"/>
      <c r="C52" s="1" t="s">
        <v>42</v>
      </c>
      <c r="D52" s="1"/>
      <c r="E52" s="46" t="s">
        <v>97</v>
      </c>
      <c r="F52" s="14">
        <f>Detailed!E184</f>
        <v>0</v>
      </c>
    </row>
    <row r="53" spans="1:6" ht="13.5" customHeight="1" x14ac:dyDescent="0.2">
      <c r="A53" s="15"/>
      <c r="B53" s="1"/>
      <c r="C53" s="1" t="s">
        <v>43</v>
      </c>
      <c r="D53" s="1"/>
      <c r="E53" s="46" t="s">
        <v>98</v>
      </c>
      <c r="F53" s="17">
        <f>Detailed!E188</f>
        <v>0</v>
      </c>
    </row>
    <row r="54" spans="1:6" ht="13.5" customHeight="1" x14ac:dyDescent="0.2">
      <c r="A54" s="15"/>
      <c r="B54" s="1"/>
      <c r="C54" s="11" t="s">
        <v>17</v>
      </c>
      <c r="D54" s="1"/>
      <c r="E54" s="42"/>
      <c r="F54" s="19">
        <f>SUM(F47:F53)</f>
        <v>0</v>
      </c>
    </row>
    <row r="55" spans="1:6" ht="13.5" customHeight="1" x14ac:dyDescent="0.2">
      <c r="A55" s="48"/>
      <c r="B55" s="49"/>
      <c r="C55" s="50"/>
      <c r="D55" s="49"/>
      <c r="E55" s="51"/>
      <c r="F55" s="17"/>
    </row>
    <row r="56" spans="1:6" s="1" customFormat="1" ht="13.5" customHeight="1" x14ac:dyDescent="0.2">
      <c r="C56" s="11"/>
      <c r="E56" s="47"/>
      <c r="F56" s="13"/>
    </row>
    <row r="57" spans="1:6" s="1" customFormat="1" ht="3" customHeight="1" x14ac:dyDescent="0.2">
      <c r="C57" s="11"/>
      <c r="E57" s="47"/>
      <c r="F57" s="13"/>
    </row>
    <row r="58" spans="1:6" ht="13.5" customHeight="1" x14ac:dyDescent="0.2">
      <c r="A58" s="52"/>
      <c r="B58" s="53" t="s">
        <v>18</v>
      </c>
      <c r="C58" s="54"/>
      <c r="D58" s="54"/>
      <c r="E58" s="55"/>
      <c r="F58" s="56"/>
    </row>
    <row r="59" spans="1:6" ht="13.5" customHeight="1" x14ac:dyDescent="0.2">
      <c r="A59" s="15"/>
      <c r="B59" s="1"/>
      <c r="C59" s="20" t="s">
        <v>44</v>
      </c>
      <c r="D59" s="21"/>
      <c r="E59" s="46" t="s">
        <v>99</v>
      </c>
      <c r="F59" s="14">
        <f>Detailed!E199</f>
        <v>0</v>
      </c>
    </row>
    <row r="60" spans="1:6" ht="13.5" customHeight="1" x14ac:dyDescent="0.2">
      <c r="A60" s="15"/>
      <c r="B60" s="1"/>
      <c r="C60" s="20" t="s">
        <v>45</v>
      </c>
      <c r="D60" s="1"/>
      <c r="E60" s="46" t="s">
        <v>100</v>
      </c>
      <c r="F60" s="14">
        <f>Detailed!E201</f>
        <v>0</v>
      </c>
    </row>
    <row r="61" spans="1:6" ht="13.5" customHeight="1" x14ac:dyDescent="0.2">
      <c r="A61" s="15"/>
      <c r="B61" s="1"/>
      <c r="C61" s="1" t="s">
        <v>46</v>
      </c>
      <c r="D61" s="1"/>
      <c r="E61" s="46" t="s">
        <v>101</v>
      </c>
      <c r="F61" s="14">
        <f>Detailed!E222</f>
        <v>0</v>
      </c>
    </row>
    <row r="62" spans="1:6" ht="13.5" customHeight="1" x14ac:dyDescent="0.2">
      <c r="A62" s="15"/>
      <c r="B62" s="1"/>
      <c r="C62" s="20" t="s">
        <v>47</v>
      </c>
      <c r="D62" s="1"/>
      <c r="E62" s="46" t="s">
        <v>102</v>
      </c>
      <c r="F62" s="14">
        <f>Detailed!E229</f>
        <v>0</v>
      </c>
    </row>
    <row r="63" spans="1:6" ht="13.5" customHeight="1" x14ac:dyDescent="0.2">
      <c r="A63" s="15"/>
      <c r="B63" s="1"/>
      <c r="C63" s="20" t="s">
        <v>48</v>
      </c>
      <c r="D63" s="1"/>
      <c r="E63" s="46" t="s">
        <v>103</v>
      </c>
      <c r="F63" s="14">
        <f>Detailed!E236</f>
        <v>0</v>
      </c>
    </row>
    <row r="64" spans="1:6" ht="13.5" customHeight="1" x14ac:dyDescent="0.2">
      <c r="A64" s="15"/>
      <c r="B64" s="1"/>
      <c r="C64" s="1" t="s">
        <v>49</v>
      </c>
      <c r="D64" s="1"/>
      <c r="E64" s="46" t="s">
        <v>104</v>
      </c>
      <c r="F64" s="17">
        <f>Detailed!E240</f>
        <v>0</v>
      </c>
    </row>
    <row r="65" spans="1:6" ht="13.5" customHeight="1" x14ac:dyDescent="0.2">
      <c r="A65" s="15"/>
      <c r="B65" s="1"/>
      <c r="C65" s="11" t="s">
        <v>34</v>
      </c>
      <c r="D65" s="1"/>
      <c r="E65" s="42"/>
      <c r="F65" s="18">
        <f>SUM(F59:F64)</f>
        <v>0</v>
      </c>
    </row>
    <row r="66" spans="1:6" ht="13.5" customHeight="1" x14ac:dyDescent="0.2">
      <c r="A66" s="15"/>
      <c r="B66" s="1"/>
      <c r="C66" s="11"/>
      <c r="D66" s="1"/>
      <c r="E66" s="42"/>
      <c r="F66" s="19"/>
    </row>
    <row r="67" spans="1:6" ht="13.5" customHeight="1" x14ac:dyDescent="0.2">
      <c r="A67" s="15"/>
      <c r="B67" s="11" t="s">
        <v>50</v>
      </c>
      <c r="C67" s="1"/>
      <c r="D67" s="1"/>
      <c r="E67" s="42"/>
      <c r="F67" s="18">
        <f>F54-F65</f>
        <v>0</v>
      </c>
    </row>
    <row r="68" spans="1:6" ht="13.5" customHeight="1" x14ac:dyDescent="0.2">
      <c r="A68" s="15"/>
      <c r="B68" s="1"/>
      <c r="C68" s="1"/>
      <c r="D68" s="1"/>
      <c r="E68" s="42"/>
      <c r="F68" s="14"/>
    </row>
    <row r="69" spans="1:6" ht="13.5" customHeight="1" x14ac:dyDescent="0.2">
      <c r="A69" s="10" t="s">
        <v>51</v>
      </c>
      <c r="B69" s="1"/>
      <c r="C69" s="1"/>
      <c r="D69" s="1"/>
      <c r="E69" s="42"/>
      <c r="F69" s="14"/>
    </row>
    <row r="70" spans="1:6" ht="13.5" customHeight="1" x14ac:dyDescent="0.2">
      <c r="A70" s="10"/>
      <c r="B70" s="1"/>
      <c r="C70" s="1"/>
      <c r="D70" s="1"/>
      <c r="E70" s="42"/>
      <c r="F70" s="14"/>
    </row>
    <row r="71" spans="1:6" ht="13.5" customHeight="1" x14ac:dyDescent="0.2">
      <c r="A71" s="15"/>
      <c r="B71" s="11" t="s">
        <v>7</v>
      </c>
      <c r="C71" s="1"/>
      <c r="D71" s="1"/>
      <c r="E71" s="42"/>
      <c r="F71" s="14"/>
    </row>
    <row r="72" spans="1:6" s="22" customFormat="1" ht="13.5" customHeight="1" x14ac:dyDescent="0.2">
      <c r="A72" s="15"/>
      <c r="B72" s="1"/>
      <c r="C72" s="1" t="s">
        <v>52</v>
      </c>
      <c r="D72" s="1"/>
      <c r="E72" s="46" t="s">
        <v>105</v>
      </c>
      <c r="F72" s="14">
        <f>Detailed!E251</f>
        <v>0</v>
      </c>
    </row>
    <row r="73" spans="1:6" ht="13.5" customHeight="1" x14ac:dyDescent="0.2">
      <c r="A73" s="15"/>
      <c r="B73" s="1"/>
      <c r="C73" s="1" t="s">
        <v>53</v>
      </c>
      <c r="D73" s="1"/>
      <c r="E73" s="46" t="s">
        <v>106</v>
      </c>
      <c r="F73" s="17">
        <f>Detailed!E255</f>
        <v>0</v>
      </c>
    </row>
    <row r="74" spans="1:6" ht="12.75" customHeight="1" x14ac:dyDescent="0.2">
      <c r="A74" s="15"/>
      <c r="B74" s="1"/>
      <c r="C74" s="11" t="s">
        <v>17</v>
      </c>
      <c r="D74" s="1"/>
      <c r="E74" s="42"/>
      <c r="F74" s="19">
        <v>0</v>
      </c>
    </row>
    <row r="75" spans="1:6" ht="13.5" hidden="1" customHeight="1" x14ac:dyDescent="0.2">
      <c r="A75" s="15"/>
      <c r="B75" s="1"/>
      <c r="C75" s="1"/>
      <c r="D75" s="1"/>
      <c r="E75" s="42"/>
      <c r="F75" s="14"/>
    </row>
    <row r="76" spans="1:6" ht="13.5" customHeight="1" x14ac:dyDescent="0.2">
      <c r="A76" s="15"/>
      <c r="B76" s="1"/>
      <c r="C76" s="1"/>
      <c r="D76" s="1"/>
      <c r="E76" s="42"/>
      <c r="F76" s="14"/>
    </row>
    <row r="77" spans="1:6" ht="13.5" customHeight="1" x14ac:dyDescent="0.2">
      <c r="A77" s="15"/>
      <c r="B77" s="11" t="s">
        <v>18</v>
      </c>
      <c r="C77" s="1"/>
      <c r="D77" s="1"/>
      <c r="E77" s="42"/>
      <c r="F77" s="14"/>
    </row>
    <row r="78" spans="1:6" ht="13.5" customHeight="1" x14ac:dyDescent="0.2">
      <c r="A78" s="15"/>
      <c r="B78" s="1"/>
      <c r="C78" s="1" t="s">
        <v>54</v>
      </c>
      <c r="D78" s="1"/>
      <c r="E78" s="46" t="s">
        <v>107</v>
      </c>
      <c r="F78" s="14">
        <f>Detailed!E264</f>
        <v>0</v>
      </c>
    </row>
    <row r="79" spans="1:6" ht="13.5" customHeight="1" x14ac:dyDescent="0.2">
      <c r="A79" s="15"/>
      <c r="B79" s="1"/>
      <c r="C79" s="1" t="s">
        <v>55</v>
      </c>
      <c r="D79" s="1"/>
      <c r="E79" s="46" t="s">
        <v>108</v>
      </c>
      <c r="F79" s="14">
        <f>Detailed!E271</f>
        <v>0</v>
      </c>
    </row>
    <row r="80" spans="1:6" ht="13.5" customHeight="1" x14ac:dyDescent="0.2">
      <c r="A80" s="15"/>
      <c r="B80" s="1"/>
      <c r="C80" s="1" t="s">
        <v>56</v>
      </c>
      <c r="D80" s="1"/>
      <c r="E80" s="46" t="s">
        <v>109</v>
      </c>
      <c r="F80" s="17">
        <f>Detailed!E275</f>
        <v>0</v>
      </c>
    </row>
    <row r="81" spans="1:6" ht="13.5" customHeight="1" x14ac:dyDescent="0.2">
      <c r="A81" s="15"/>
      <c r="B81" s="1"/>
      <c r="C81" s="11" t="s">
        <v>34</v>
      </c>
      <c r="D81" s="1"/>
      <c r="E81" s="42"/>
      <c r="F81" s="19">
        <f>SUM(F78:F80)</f>
        <v>0</v>
      </c>
    </row>
    <row r="82" spans="1:6" ht="13.5" customHeight="1" x14ac:dyDescent="0.2">
      <c r="A82" s="10" t="s">
        <v>57</v>
      </c>
      <c r="B82" s="11"/>
      <c r="C82" s="1"/>
      <c r="D82" s="1"/>
      <c r="E82" s="42"/>
      <c r="F82" s="19">
        <f>F74-F81</f>
        <v>0</v>
      </c>
    </row>
    <row r="83" spans="1:6" ht="13.5" customHeight="1" x14ac:dyDescent="0.2">
      <c r="A83" s="10" t="s">
        <v>58</v>
      </c>
      <c r="B83" s="11"/>
      <c r="C83" s="1"/>
      <c r="D83" s="1"/>
      <c r="E83" s="42"/>
      <c r="F83" s="23">
        <f>F82+F67+F43</f>
        <v>1524613.5899999989</v>
      </c>
    </row>
    <row r="84" spans="1:6" ht="13.5" customHeight="1" x14ac:dyDescent="0.2">
      <c r="A84" s="10" t="s">
        <v>59</v>
      </c>
      <c r="B84" s="11"/>
      <c r="C84" s="1"/>
      <c r="D84" s="1"/>
      <c r="E84" s="46" t="s">
        <v>110</v>
      </c>
      <c r="F84" s="23"/>
    </row>
    <row r="85" spans="1:6" ht="13.5" customHeight="1" x14ac:dyDescent="0.2">
      <c r="A85" s="10" t="s">
        <v>261</v>
      </c>
      <c r="B85" s="11"/>
      <c r="C85" s="1"/>
      <c r="D85" s="1"/>
      <c r="E85" s="42"/>
      <c r="F85" s="24">
        <v>2158590.19</v>
      </c>
    </row>
    <row r="86" spans="1:6" ht="13.5" customHeight="1" thickBot="1" x14ac:dyDescent="0.25">
      <c r="A86" s="25" t="s">
        <v>262</v>
      </c>
      <c r="B86" s="26"/>
      <c r="C86" s="7"/>
      <c r="D86" s="7"/>
      <c r="E86" s="43"/>
      <c r="F86" s="27">
        <f>F83+F85</f>
        <v>3683203.7799999989</v>
      </c>
    </row>
    <row r="87" spans="1:6" ht="13.5" customHeight="1" x14ac:dyDescent="0.2">
      <c r="E87" s="44"/>
      <c r="F87" s="29"/>
    </row>
    <row r="88" spans="1:6" ht="13.5" customHeight="1" x14ac:dyDescent="0.2">
      <c r="E88" s="44"/>
      <c r="F88" s="29"/>
    </row>
    <row r="89" spans="1:6" ht="13.5" customHeight="1" x14ac:dyDescent="0.2">
      <c r="E89" s="44"/>
      <c r="F89" s="29"/>
    </row>
    <row r="90" spans="1:6" ht="13.5" customHeight="1" x14ac:dyDescent="0.2">
      <c r="E90" s="44"/>
      <c r="F90" s="29"/>
    </row>
    <row r="91" spans="1:6" ht="13.5" customHeight="1" x14ac:dyDescent="0.2">
      <c r="D91" s="30" t="s">
        <v>1</v>
      </c>
      <c r="F91" s="29"/>
    </row>
    <row r="92" spans="1:6" ht="13.5" customHeight="1" x14ac:dyDescent="0.2">
      <c r="D92" s="2" t="s">
        <v>60</v>
      </c>
      <c r="E92" s="44"/>
      <c r="F92" s="29"/>
    </row>
    <row r="93" spans="1:6" ht="13.5" customHeight="1" x14ac:dyDescent="0.2">
      <c r="D93" s="64" t="s">
        <v>264</v>
      </c>
      <c r="E93" s="44"/>
      <c r="F93" s="29"/>
    </row>
    <row r="94" spans="1:6" ht="13.5" customHeight="1" x14ac:dyDescent="0.2">
      <c r="D94" s="31" t="s">
        <v>61</v>
      </c>
      <c r="F94" s="29"/>
    </row>
    <row r="95" spans="1:6" ht="13.5" customHeight="1" x14ac:dyDescent="0.2">
      <c r="D95" s="32" t="s">
        <v>62</v>
      </c>
      <c r="E95" s="45"/>
      <c r="F95" s="29"/>
    </row>
    <row r="96" spans="1:6" ht="13.5" customHeight="1" x14ac:dyDescent="0.2">
      <c r="E96" s="44"/>
      <c r="F96" s="29"/>
    </row>
    <row r="97" spans="1:6" ht="13.5" customHeight="1" x14ac:dyDescent="0.2">
      <c r="E97" s="44"/>
      <c r="F97" s="29"/>
    </row>
    <row r="98" spans="1:6" ht="13.5" customHeight="1" x14ac:dyDescent="0.2">
      <c r="E98" s="44"/>
      <c r="F98" s="29"/>
    </row>
    <row r="99" spans="1:6" ht="13.5" customHeight="1" x14ac:dyDescent="0.2">
      <c r="E99" s="44"/>
      <c r="F99" s="29"/>
    </row>
    <row r="100" spans="1:6" ht="13.5" customHeight="1" x14ac:dyDescent="0.2">
      <c r="E100" s="44"/>
      <c r="F100" s="28"/>
    </row>
    <row r="101" spans="1:6" ht="13.5" customHeight="1" x14ac:dyDescent="0.2">
      <c r="F101" s="28"/>
    </row>
    <row r="102" spans="1:6" ht="13.5" customHeight="1" x14ac:dyDescent="0.2">
      <c r="F102" s="28"/>
    </row>
    <row r="103" spans="1:6" ht="13.5" customHeight="1" x14ac:dyDescent="0.2">
      <c r="F103" s="28"/>
    </row>
    <row r="104" spans="1:6" ht="13.5" customHeight="1" x14ac:dyDescent="0.2">
      <c r="E104" s="44"/>
      <c r="F104" s="28"/>
    </row>
    <row r="105" spans="1:6" ht="13.5" customHeight="1" x14ac:dyDescent="0.2">
      <c r="E105" s="44"/>
      <c r="F105" s="28"/>
    </row>
    <row r="106" spans="1:6" ht="13.5" customHeight="1" x14ac:dyDescent="0.2">
      <c r="A106" s="2"/>
    </row>
    <row r="107" spans="1:6" ht="13.5" customHeight="1" x14ac:dyDescent="0.2">
      <c r="E107" s="44"/>
      <c r="F107" s="28"/>
    </row>
    <row r="108" spans="1:6" ht="13.5" customHeight="1" x14ac:dyDescent="0.2">
      <c r="E108" s="44"/>
      <c r="F108" s="28"/>
    </row>
    <row r="109" spans="1:6" ht="13.5" customHeight="1" x14ac:dyDescent="0.2">
      <c r="E109" s="44"/>
      <c r="F109" s="28"/>
    </row>
    <row r="110" spans="1:6" ht="13.5" customHeight="1" x14ac:dyDescent="0.2">
      <c r="E110" s="44"/>
      <c r="F110" s="28"/>
    </row>
    <row r="111" spans="1:6" ht="15.75" customHeight="1" x14ac:dyDescent="0.2">
      <c r="E111" s="44"/>
      <c r="F111" s="28"/>
    </row>
    <row r="112" spans="1:6" ht="15.75" customHeight="1" x14ac:dyDescent="0.2"/>
    <row r="113" spans="1:5" ht="13.5" customHeight="1" x14ac:dyDescent="0.2">
      <c r="E113" s="2"/>
    </row>
    <row r="114" spans="1:5" ht="13.5" customHeight="1" x14ac:dyDescent="0.2">
      <c r="E114" s="2"/>
    </row>
    <row r="115" spans="1:5" ht="13.5" customHeight="1" x14ac:dyDescent="0.2">
      <c r="E115" s="2"/>
    </row>
    <row r="116" spans="1:5" ht="13.5" customHeight="1" x14ac:dyDescent="0.2">
      <c r="E116" s="2"/>
    </row>
    <row r="117" spans="1:5" ht="13.5" customHeight="1" x14ac:dyDescent="0.2">
      <c r="E117" s="2"/>
    </row>
    <row r="118" spans="1:5" ht="13.5" customHeight="1" x14ac:dyDescent="0.2">
      <c r="A118" s="2"/>
      <c r="E118" s="2"/>
    </row>
    <row r="119" spans="1:5" ht="13.5" customHeight="1" x14ac:dyDescent="0.2">
      <c r="A119" s="2"/>
      <c r="E119" s="2"/>
    </row>
    <row r="120" spans="1:5" ht="13.5" customHeight="1" x14ac:dyDescent="0.2">
      <c r="A120" s="2"/>
      <c r="D120" s="33"/>
      <c r="E120" s="2"/>
    </row>
    <row r="121" spans="1:5" ht="13.5" customHeight="1" x14ac:dyDescent="0.2">
      <c r="A121" s="2"/>
      <c r="E121" s="2"/>
    </row>
    <row r="122" spans="1:5" ht="13.5" customHeight="1" x14ac:dyDescent="0.2">
      <c r="A122" s="2"/>
      <c r="E122" s="2"/>
    </row>
  </sheetData>
  <mergeCells count="6">
    <mergeCell ref="A8:F8"/>
    <mergeCell ref="A1:F1"/>
    <mergeCell ref="A2:F2"/>
    <mergeCell ref="A3:F3"/>
    <mergeCell ref="A5:F5"/>
    <mergeCell ref="A7:F7"/>
  </mergeCells>
  <pageMargins left="0.95" right="0.7" top="0.45" bottom="0.4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Detailed</vt:lpstr>
      <vt:lpstr>SEF CF</vt:lpstr>
      <vt:lpstr>Detailed!Print_Titles</vt:lpstr>
      <vt:lpstr>'SEF CF'!Print_Titles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Budget</cp:lastModifiedBy>
  <cp:lastPrinted>2017-04-24T08:43:33Z</cp:lastPrinted>
  <dcterms:created xsi:type="dcterms:W3CDTF">2016-02-03T01:58:45Z</dcterms:created>
  <dcterms:modified xsi:type="dcterms:W3CDTF">2017-05-03T02:28:00Z</dcterms:modified>
</cp:coreProperties>
</file>